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2"/>
  </bookViews>
  <sheets>
    <sheet name="List1" sheetId="1" r:id="rId1"/>
    <sheet name="List2" sheetId="2" r:id="rId2"/>
    <sheet name="List3" sheetId="3" r:id="rId3"/>
  </sheets>
  <calcPr calcId="145621"/>
</workbook>
</file>

<file path=xl/calcChain.xml><?xml version="1.0" encoding="utf-8"?>
<calcChain xmlns="http://schemas.openxmlformats.org/spreadsheetml/2006/main">
  <c r="F8" i="3" l="1"/>
  <c r="H163" i="3" l="1"/>
  <c r="K163" i="3" s="1"/>
  <c r="H158" i="3"/>
  <c r="K158" i="3" s="1"/>
  <c r="F158" i="3"/>
  <c r="H157" i="3"/>
  <c r="K157" i="3" s="1"/>
  <c r="F157" i="3"/>
  <c r="K156" i="3"/>
  <c r="H156" i="3"/>
  <c r="F156" i="3"/>
  <c r="H155" i="3"/>
  <c r="K155" i="3" s="1"/>
  <c r="F155" i="3"/>
  <c r="H154" i="3"/>
  <c r="K154" i="3" s="1"/>
  <c r="F154" i="3"/>
  <c r="E167" i="3" s="1"/>
  <c r="F167" i="3" s="1"/>
  <c r="H151" i="3"/>
  <c r="K151" i="3" s="1"/>
  <c r="F151" i="3"/>
  <c r="K150" i="3"/>
  <c r="H150" i="3"/>
  <c r="F150" i="3"/>
  <c r="H149" i="3"/>
  <c r="K149" i="3" s="1"/>
  <c r="F149" i="3"/>
  <c r="H148" i="3"/>
  <c r="K148" i="3" s="1"/>
  <c r="F148" i="3"/>
  <c r="H147" i="3"/>
  <c r="K147" i="3" s="1"/>
  <c r="F147" i="3"/>
  <c r="K146" i="3"/>
  <c r="H146" i="3"/>
  <c r="F146" i="3"/>
  <c r="H145" i="3"/>
  <c r="K145" i="3" s="1"/>
  <c r="F145" i="3"/>
  <c r="H144" i="3"/>
  <c r="K144" i="3" s="1"/>
  <c r="F144" i="3"/>
  <c r="H143" i="3"/>
  <c r="K143" i="3" s="1"/>
  <c r="F143" i="3"/>
  <c r="K142" i="3"/>
  <c r="H142" i="3"/>
  <c r="F142" i="3"/>
  <c r="H141" i="3"/>
  <c r="K141" i="3" s="1"/>
  <c r="F141" i="3"/>
  <c r="H140" i="3"/>
  <c r="K140" i="3" s="1"/>
  <c r="F140" i="3"/>
  <c r="H139" i="3"/>
  <c r="K139" i="3" s="1"/>
  <c r="F139" i="3"/>
  <c r="K138" i="3"/>
  <c r="H138" i="3"/>
  <c r="F138" i="3"/>
  <c r="H137" i="3"/>
  <c r="K137" i="3" s="1"/>
  <c r="F137" i="3"/>
  <c r="H136" i="3"/>
  <c r="K136" i="3" s="1"/>
  <c r="F136" i="3"/>
  <c r="H135" i="3"/>
  <c r="K135" i="3" s="1"/>
  <c r="F135" i="3"/>
  <c r="K132" i="3"/>
  <c r="H132" i="3"/>
  <c r="F132" i="3"/>
  <c r="H131" i="3"/>
  <c r="K131" i="3" s="1"/>
  <c r="F131" i="3"/>
  <c r="H130" i="3"/>
  <c r="K130" i="3" s="1"/>
  <c r="F130" i="3"/>
  <c r="H129" i="3"/>
  <c r="K129" i="3" s="1"/>
  <c r="F129" i="3"/>
  <c r="K128" i="3"/>
  <c r="H128" i="3"/>
  <c r="F128" i="3"/>
  <c r="H127" i="3"/>
  <c r="K127" i="3" s="1"/>
  <c r="F127" i="3"/>
  <c r="H126" i="3"/>
  <c r="K126" i="3" s="1"/>
  <c r="F126" i="3"/>
  <c r="H125" i="3"/>
  <c r="K125" i="3" s="1"/>
  <c r="F125" i="3"/>
  <c r="K124" i="3"/>
  <c r="H124" i="3"/>
  <c r="F124" i="3"/>
  <c r="H123" i="3"/>
  <c r="K123" i="3" s="1"/>
  <c r="F123" i="3"/>
  <c r="H122" i="3"/>
  <c r="K122" i="3" s="1"/>
  <c r="F122" i="3"/>
  <c r="H121" i="3"/>
  <c r="K121" i="3" s="1"/>
  <c r="F121" i="3"/>
  <c r="K120" i="3"/>
  <c r="H120" i="3"/>
  <c r="F120" i="3"/>
  <c r="K119" i="3"/>
  <c r="H119" i="3"/>
  <c r="F119" i="3"/>
  <c r="H118" i="3"/>
  <c r="K118" i="3" s="1"/>
  <c r="F118" i="3"/>
  <c r="H117" i="3"/>
  <c r="K117" i="3" s="1"/>
  <c r="F117" i="3"/>
  <c r="K116" i="3"/>
  <c r="H116" i="3"/>
  <c r="F116" i="3"/>
  <c r="H115" i="3"/>
  <c r="K115" i="3" s="1"/>
  <c r="F115" i="3"/>
  <c r="H114" i="3"/>
  <c r="K114" i="3" s="1"/>
  <c r="F114" i="3"/>
  <c r="H113" i="3"/>
  <c r="K113" i="3" s="1"/>
  <c r="F113" i="3"/>
  <c r="K112" i="3"/>
  <c r="H112" i="3"/>
  <c r="F112" i="3"/>
  <c r="K111" i="3"/>
  <c r="H111" i="3"/>
  <c r="F111" i="3"/>
  <c r="H110" i="3"/>
  <c r="K110" i="3" s="1"/>
  <c r="F110" i="3"/>
  <c r="H107" i="3"/>
  <c r="K107" i="3" s="1"/>
  <c r="F107" i="3"/>
  <c r="K106" i="3"/>
  <c r="H106" i="3"/>
  <c r="F106" i="3"/>
  <c r="H105" i="3"/>
  <c r="K105" i="3" s="1"/>
  <c r="F105" i="3"/>
  <c r="H104" i="3"/>
  <c r="K104" i="3" s="1"/>
  <c r="F104" i="3"/>
  <c r="H103" i="3"/>
  <c r="K103" i="3" s="1"/>
  <c r="F103" i="3"/>
  <c r="K102" i="3"/>
  <c r="H102" i="3"/>
  <c r="F102" i="3"/>
  <c r="K101" i="3"/>
  <c r="H101" i="3"/>
  <c r="F101" i="3"/>
  <c r="H100" i="3"/>
  <c r="K100" i="3" s="1"/>
  <c r="F100" i="3"/>
  <c r="H99" i="3"/>
  <c r="K99" i="3" s="1"/>
  <c r="F99" i="3"/>
  <c r="K98" i="3"/>
  <c r="H98" i="3"/>
  <c r="F98" i="3"/>
  <c r="H97" i="3"/>
  <c r="K97" i="3" s="1"/>
  <c r="F97" i="3"/>
  <c r="H96" i="3"/>
  <c r="K96" i="3" s="1"/>
  <c r="F96" i="3"/>
  <c r="H95" i="3"/>
  <c r="K95" i="3" s="1"/>
  <c r="F95" i="3"/>
  <c r="K94" i="3"/>
  <c r="H94" i="3"/>
  <c r="F94" i="3"/>
  <c r="K93" i="3"/>
  <c r="H93" i="3"/>
  <c r="F93" i="3"/>
  <c r="H90" i="3"/>
  <c r="K90" i="3" s="1"/>
  <c r="F90" i="3"/>
  <c r="H89" i="3"/>
  <c r="K89" i="3" s="1"/>
  <c r="F89" i="3"/>
  <c r="K88" i="3"/>
  <c r="H88" i="3"/>
  <c r="F88" i="3"/>
  <c r="H87" i="3"/>
  <c r="K87" i="3" s="1"/>
  <c r="F87" i="3"/>
  <c r="H86" i="3"/>
  <c r="K86" i="3" s="1"/>
  <c r="F86" i="3"/>
  <c r="H85" i="3"/>
  <c r="K85" i="3" s="1"/>
  <c r="F85" i="3"/>
  <c r="K84" i="3"/>
  <c r="H84" i="3"/>
  <c r="F84" i="3"/>
  <c r="K83" i="3"/>
  <c r="H83" i="3"/>
  <c r="F83" i="3"/>
  <c r="H82" i="3"/>
  <c r="K82" i="3" s="1"/>
  <c r="F82" i="3"/>
  <c r="H81" i="3"/>
  <c r="K81" i="3" s="1"/>
  <c r="F81" i="3"/>
  <c r="K80" i="3"/>
  <c r="H80" i="3"/>
  <c r="F80" i="3"/>
  <c r="H79" i="3"/>
  <c r="K79" i="3" s="1"/>
  <c r="F79" i="3"/>
  <c r="H76" i="3"/>
  <c r="K76" i="3" s="1"/>
  <c r="F76" i="3"/>
  <c r="H75" i="3"/>
  <c r="K75" i="3" s="1"/>
  <c r="F75" i="3"/>
  <c r="K74" i="3"/>
  <c r="H74" i="3"/>
  <c r="F74" i="3"/>
  <c r="K73" i="3"/>
  <c r="H73" i="3"/>
  <c r="F73" i="3"/>
  <c r="H72" i="3"/>
  <c r="K72" i="3" s="1"/>
  <c r="F72" i="3"/>
  <c r="H71" i="3"/>
  <c r="K71" i="3" s="1"/>
  <c r="F71" i="3"/>
  <c r="K70" i="3"/>
  <c r="H70" i="3"/>
  <c r="F70" i="3"/>
  <c r="H69" i="3"/>
  <c r="K69" i="3" s="1"/>
  <c r="F69" i="3"/>
  <c r="H68" i="3"/>
  <c r="K68" i="3" s="1"/>
  <c r="F68" i="3"/>
  <c r="H67" i="3"/>
  <c r="K67" i="3" s="1"/>
  <c r="F67" i="3"/>
  <c r="K66" i="3"/>
  <c r="H66" i="3"/>
  <c r="F66" i="3"/>
  <c r="K65" i="3"/>
  <c r="H65" i="3"/>
  <c r="F65" i="3"/>
  <c r="H64" i="3"/>
  <c r="K64" i="3" s="1"/>
  <c r="F64" i="3"/>
  <c r="H63" i="3"/>
  <c r="K63" i="3" s="1"/>
  <c r="F63" i="3"/>
  <c r="K62" i="3"/>
  <c r="H62" i="3"/>
  <c r="F62" i="3"/>
  <c r="H61" i="3"/>
  <c r="K61" i="3" s="1"/>
  <c r="F61" i="3"/>
  <c r="H60" i="3"/>
  <c r="K60" i="3" s="1"/>
  <c r="F60" i="3"/>
  <c r="H59" i="3"/>
  <c r="K59" i="3" s="1"/>
  <c r="F59" i="3"/>
  <c r="K58" i="3"/>
  <c r="H58" i="3"/>
  <c r="F58" i="3"/>
  <c r="K57" i="3"/>
  <c r="H57" i="3"/>
  <c r="F57" i="3"/>
  <c r="H56" i="3"/>
  <c r="K56" i="3" s="1"/>
  <c r="F56" i="3"/>
  <c r="H55" i="3"/>
  <c r="K55" i="3" s="1"/>
  <c r="F55" i="3"/>
  <c r="K54" i="3"/>
  <c r="K53" i="3"/>
  <c r="H52" i="3"/>
  <c r="K52" i="3" s="1"/>
  <c r="F52" i="3"/>
  <c r="H51" i="3"/>
  <c r="K51" i="3" s="1"/>
  <c r="F51" i="3"/>
  <c r="K50" i="3"/>
  <c r="H50" i="3"/>
  <c r="F50" i="3"/>
  <c r="K49" i="3"/>
  <c r="H49" i="3"/>
  <c r="F49" i="3"/>
  <c r="H48" i="3"/>
  <c r="K48" i="3" s="1"/>
  <c r="F48" i="3"/>
  <c r="H47" i="3"/>
  <c r="K47" i="3" s="1"/>
  <c r="F47" i="3"/>
  <c r="K46" i="3"/>
  <c r="H46" i="3"/>
  <c r="F46" i="3"/>
  <c r="H45" i="3"/>
  <c r="K45" i="3" s="1"/>
  <c r="F45" i="3"/>
  <c r="H44" i="3"/>
  <c r="K44" i="3" s="1"/>
  <c r="F44" i="3"/>
  <c r="H43" i="3"/>
  <c r="K43" i="3" s="1"/>
  <c r="F43" i="3"/>
  <c r="K42" i="3"/>
  <c r="H42" i="3"/>
  <c r="F42" i="3"/>
  <c r="K41" i="3"/>
  <c r="H41" i="3"/>
  <c r="F41" i="3"/>
  <c r="H40" i="3"/>
  <c r="K40" i="3" s="1"/>
  <c r="F40" i="3"/>
  <c r="H39" i="3"/>
  <c r="K39" i="3" s="1"/>
  <c r="F39" i="3"/>
  <c r="K38" i="3"/>
  <c r="H38" i="3"/>
  <c r="F38" i="3"/>
  <c r="H37" i="3"/>
  <c r="K37" i="3" s="1"/>
  <c r="F37" i="3"/>
  <c r="H36" i="3"/>
  <c r="K36" i="3" s="1"/>
  <c r="F36" i="3"/>
  <c r="H35" i="3"/>
  <c r="K35" i="3" s="1"/>
  <c r="F35" i="3"/>
  <c r="K34" i="3"/>
  <c r="H34" i="3"/>
  <c r="F34" i="3"/>
  <c r="K33" i="3"/>
  <c r="H33" i="3"/>
  <c r="F33" i="3"/>
  <c r="H32" i="3"/>
  <c r="K32" i="3" s="1"/>
  <c r="F32" i="3"/>
  <c r="H31" i="3"/>
  <c r="K31" i="3" s="1"/>
  <c r="F31" i="3"/>
  <c r="K30" i="3"/>
  <c r="H30" i="3"/>
  <c r="F30" i="3"/>
  <c r="H29" i="3"/>
  <c r="K29" i="3" s="1"/>
  <c r="F29" i="3"/>
  <c r="H28" i="3"/>
  <c r="K28" i="3" s="1"/>
  <c r="F28" i="3"/>
  <c r="H27" i="3"/>
  <c r="K27" i="3" s="1"/>
  <c r="F27" i="3"/>
  <c r="K26" i="3"/>
  <c r="H26" i="3"/>
  <c r="F26" i="3"/>
  <c r="K25" i="3"/>
  <c r="H25" i="3"/>
  <c r="F25" i="3"/>
  <c r="H24" i="3"/>
  <c r="K24" i="3" s="1"/>
  <c r="F24" i="3"/>
  <c r="H23" i="3"/>
  <c r="K23" i="3" s="1"/>
  <c r="F23" i="3"/>
  <c r="K22" i="3"/>
  <c r="H22" i="3"/>
  <c r="F22" i="3"/>
  <c r="H21" i="3"/>
  <c r="K21" i="3" s="1"/>
  <c r="F21" i="3"/>
  <c r="H20" i="3"/>
  <c r="K20" i="3" s="1"/>
  <c r="F20" i="3"/>
  <c r="H19" i="3"/>
  <c r="K19" i="3" s="1"/>
  <c r="F19" i="3"/>
  <c r="K18" i="3"/>
  <c r="H18" i="3"/>
  <c r="F18" i="3"/>
  <c r="K17" i="3"/>
  <c r="H17" i="3"/>
  <c r="F17" i="3"/>
  <c r="H16" i="3"/>
  <c r="K16" i="3" s="1"/>
  <c r="F16" i="3"/>
  <c r="H15" i="3"/>
  <c r="K15" i="3" s="1"/>
  <c r="F15" i="3"/>
  <c r="K14" i="3"/>
  <c r="H14" i="3"/>
  <c r="F14" i="3"/>
  <c r="H13" i="3"/>
  <c r="K13" i="3" s="1"/>
  <c r="F13" i="3"/>
  <c r="H12" i="3"/>
  <c r="K12" i="3" s="1"/>
  <c r="F12" i="3"/>
  <c r="H11" i="3"/>
  <c r="K11" i="3" s="1"/>
  <c r="F11" i="3"/>
  <c r="K10" i="3"/>
  <c r="H10" i="3"/>
  <c r="F10" i="3"/>
  <c r="K9" i="3"/>
  <c r="H9" i="3"/>
  <c r="F9" i="3"/>
  <c r="H8" i="3"/>
  <c r="K8" i="3" s="1"/>
  <c r="F159" i="3"/>
  <c r="H163" i="2"/>
  <c r="K163" i="2" s="1"/>
  <c r="H158" i="2"/>
  <c r="K158" i="2" s="1"/>
  <c r="F158" i="2"/>
  <c r="H157" i="2"/>
  <c r="K157" i="2" s="1"/>
  <c r="F157" i="2"/>
  <c r="K156" i="2"/>
  <c r="H156" i="2"/>
  <c r="F156" i="2"/>
  <c r="H155" i="2"/>
  <c r="K155" i="2" s="1"/>
  <c r="F155" i="2"/>
  <c r="H154" i="2"/>
  <c r="K154" i="2" s="1"/>
  <c r="F154" i="2"/>
  <c r="H151" i="2"/>
  <c r="K151" i="2" s="1"/>
  <c r="F151" i="2"/>
  <c r="K150" i="2"/>
  <c r="H150" i="2"/>
  <c r="F150" i="2"/>
  <c r="H149" i="2"/>
  <c r="K149" i="2" s="1"/>
  <c r="F149" i="2"/>
  <c r="H148" i="2"/>
  <c r="K148" i="2" s="1"/>
  <c r="F148" i="2"/>
  <c r="H147" i="2"/>
  <c r="K147" i="2" s="1"/>
  <c r="F147" i="2"/>
  <c r="K146" i="2"/>
  <c r="H146" i="2"/>
  <c r="F146" i="2"/>
  <c r="H145" i="2"/>
  <c r="K145" i="2" s="1"/>
  <c r="F145" i="2"/>
  <c r="H144" i="2"/>
  <c r="K144" i="2" s="1"/>
  <c r="F144" i="2"/>
  <c r="H143" i="2"/>
  <c r="K143" i="2" s="1"/>
  <c r="F143" i="2"/>
  <c r="K142" i="2"/>
  <c r="H142" i="2"/>
  <c r="F142" i="2"/>
  <c r="H141" i="2"/>
  <c r="K141" i="2" s="1"/>
  <c r="F141" i="2"/>
  <c r="H140" i="2"/>
  <c r="K140" i="2" s="1"/>
  <c r="F140" i="2"/>
  <c r="H139" i="2"/>
  <c r="K139" i="2" s="1"/>
  <c r="F139" i="2"/>
  <c r="K138" i="2"/>
  <c r="H138" i="2"/>
  <c r="F138" i="2"/>
  <c r="H137" i="2"/>
  <c r="K137" i="2" s="1"/>
  <c r="F137" i="2"/>
  <c r="H136" i="2"/>
  <c r="K136" i="2" s="1"/>
  <c r="F136" i="2"/>
  <c r="H135" i="2"/>
  <c r="K135" i="2" s="1"/>
  <c r="F135" i="2"/>
  <c r="K132" i="2"/>
  <c r="H132" i="2"/>
  <c r="F132" i="2"/>
  <c r="H131" i="2"/>
  <c r="K131" i="2" s="1"/>
  <c r="F131" i="2"/>
  <c r="H130" i="2"/>
  <c r="K130" i="2" s="1"/>
  <c r="F130" i="2"/>
  <c r="H129" i="2"/>
  <c r="K129" i="2" s="1"/>
  <c r="F129" i="2"/>
  <c r="K128" i="2"/>
  <c r="H128" i="2"/>
  <c r="F128" i="2"/>
  <c r="H127" i="2"/>
  <c r="K127" i="2" s="1"/>
  <c r="F127" i="2"/>
  <c r="H126" i="2"/>
  <c r="K126" i="2" s="1"/>
  <c r="F126" i="2"/>
  <c r="H125" i="2"/>
  <c r="K125" i="2" s="1"/>
  <c r="F125" i="2"/>
  <c r="K124" i="2"/>
  <c r="H124" i="2"/>
  <c r="F124" i="2"/>
  <c r="H123" i="2"/>
  <c r="K123" i="2" s="1"/>
  <c r="F123" i="2"/>
  <c r="H122" i="2"/>
  <c r="K122" i="2" s="1"/>
  <c r="F122" i="2"/>
  <c r="H121" i="2"/>
  <c r="K121" i="2" s="1"/>
  <c r="F121" i="2"/>
  <c r="K120" i="2"/>
  <c r="H120" i="2"/>
  <c r="F120" i="2"/>
  <c r="H119" i="2"/>
  <c r="K119" i="2" s="1"/>
  <c r="F119" i="2"/>
  <c r="H118" i="2"/>
  <c r="K118" i="2" s="1"/>
  <c r="F118" i="2"/>
  <c r="H117" i="2"/>
  <c r="K117" i="2" s="1"/>
  <c r="F117" i="2"/>
  <c r="K116" i="2"/>
  <c r="H116" i="2"/>
  <c r="F116" i="2"/>
  <c r="H115" i="2"/>
  <c r="K115" i="2" s="1"/>
  <c r="F115" i="2"/>
  <c r="H114" i="2"/>
  <c r="K114" i="2" s="1"/>
  <c r="F114" i="2"/>
  <c r="H113" i="2"/>
  <c r="K113" i="2" s="1"/>
  <c r="F113" i="2"/>
  <c r="K112" i="2"/>
  <c r="H112" i="2"/>
  <c r="F112" i="2"/>
  <c r="H111" i="2"/>
  <c r="K111" i="2" s="1"/>
  <c r="F111" i="2"/>
  <c r="H110" i="2"/>
  <c r="K110" i="2" s="1"/>
  <c r="F110" i="2"/>
  <c r="H107" i="2"/>
  <c r="K107" i="2" s="1"/>
  <c r="F107" i="2"/>
  <c r="K106" i="2"/>
  <c r="H106" i="2"/>
  <c r="F106" i="2"/>
  <c r="H105" i="2"/>
  <c r="K105" i="2" s="1"/>
  <c r="F105" i="2"/>
  <c r="H104" i="2"/>
  <c r="K104" i="2" s="1"/>
  <c r="F104" i="2"/>
  <c r="H103" i="2"/>
  <c r="K103" i="2" s="1"/>
  <c r="F103" i="2"/>
  <c r="K102" i="2"/>
  <c r="H102" i="2"/>
  <c r="F102" i="2"/>
  <c r="H101" i="2"/>
  <c r="K101" i="2" s="1"/>
  <c r="F101" i="2"/>
  <c r="H100" i="2"/>
  <c r="K100" i="2" s="1"/>
  <c r="F100" i="2"/>
  <c r="H99" i="2"/>
  <c r="K99" i="2" s="1"/>
  <c r="F99" i="2"/>
  <c r="K98" i="2"/>
  <c r="H98" i="2"/>
  <c r="F98" i="2"/>
  <c r="H97" i="2"/>
  <c r="K97" i="2" s="1"/>
  <c r="F97" i="2"/>
  <c r="H96" i="2"/>
  <c r="K96" i="2" s="1"/>
  <c r="F96" i="2"/>
  <c r="H95" i="2"/>
  <c r="K95" i="2" s="1"/>
  <c r="F95" i="2"/>
  <c r="K94" i="2"/>
  <c r="H94" i="2"/>
  <c r="F94" i="2"/>
  <c r="H93" i="2"/>
  <c r="K93" i="2" s="1"/>
  <c r="F93" i="2"/>
  <c r="H90" i="2"/>
  <c r="K90" i="2" s="1"/>
  <c r="F90" i="2"/>
  <c r="H89" i="2"/>
  <c r="K89" i="2" s="1"/>
  <c r="F89" i="2"/>
  <c r="K88" i="2"/>
  <c r="H88" i="2"/>
  <c r="F88" i="2"/>
  <c r="H87" i="2"/>
  <c r="K87" i="2" s="1"/>
  <c r="F87" i="2"/>
  <c r="H86" i="2"/>
  <c r="K86" i="2" s="1"/>
  <c r="F86" i="2"/>
  <c r="H85" i="2"/>
  <c r="K85" i="2" s="1"/>
  <c r="F85" i="2"/>
  <c r="K84" i="2"/>
  <c r="H84" i="2"/>
  <c r="F84" i="2"/>
  <c r="H83" i="2"/>
  <c r="K83" i="2" s="1"/>
  <c r="F83" i="2"/>
  <c r="H82" i="2"/>
  <c r="K82" i="2" s="1"/>
  <c r="F82" i="2"/>
  <c r="H81" i="2"/>
  <c r="K81" i="2" s="1"/>
  <c r="F81" i="2"/>
  <c r="K80" i="2"/>
  <c r="H80" i="2"/>
  <c r="F80" i="2"/>
  <c r="H79" i="2"/>
  <c r="K79" i="2" s="1"/>
  <c r="F79" i="2"/>
  <c r="H76" i="2"/>
  <c r="K76" i="2" s="1"/>
  <c r="F76" i="2"/>
  <c r="H75" i="2"/>
  <c r="K75" i="2" s="1"/>
  <c r="F75" i="2"/>
  <c r="K74" i="2"/>
  <c r="H74" i="2"/>
  <c r="F74" i="2"/>
  <c r="H73" i="2"/>
  <c r="K73" i="2" s="1"/>
  <c r="F73" i="2"/>
  <c r="H72" i="2"/>
  <c r="K72" i="2" s="1"/>
  <c r="F72" i="2"/>
  <c r="H71" i="2"/>
  <c r="K71" i="2" s="1"/>
  <c r="F71" i="2"/>
  <c r="K70" i="2"/>
  <c r="H70" i="2"/>
  <c r="F70" i="2"/>
  <c r="H69" i="2"/>
  <c r="K69" i="2" s="1"/>
  <c r="F69" i="2"/>
  <c r="H68" i="2"/>
  <c r="K68" i="2" s="1"/>
  <c r="F68" i="2"/>
  <c r="H67" i="2"/>
  <c r="K67" i="2" s="1"/>
  <c r="F67" i="2"/>
  <c r="K66" i="2"/>
  <c r="H66" i="2"/>
  <c r="F66" i="2"/>
  <c r="H65" i="2"/>
  <c r="K65" i="2" s="1"/>
  <c r="F65" i="2"/>
  <c r="H64" i="2"/>
  <c r="K64" i="2" s="1"/>
  <c r="F64" i="2"/>
  <c r="H63" i="2"/>
  <c r="K63" i="2" s="1"/>
  <c r="F63" i="2"/>
  <c r="K62" i="2"/>
  <c r="H62" i="2"/>
  <c r="F62" i="2"/>
  <c r="H61" i="2"/>
  <c r="K61" i="2" s="1"/>
  <c r="F61" i="2"/>
  <c r="H60" i="2"/>
  <c r="K60" i="2" s="1"/>
  <c r="F60" i="2"/>
  <c r="H59" i="2"/>
  <c r="K59" i="2" s="1"/>
  <c r="F59" i="2"/>
  <c r="K58" i="2"/>
  <c r="H58" i="2"/>
  <c r="F58" i="2"/>
  <c r="H57" i="2"/>
  <c r="K57" i="2" s="1"/>
  <c r="F57" i="2"/>
  <c r="H56" i="2"/>
  <c r="K56" i="2" s="1"/>
  <c r="F56" i="2"/>
  <c r="E167" i="2" s="1"/>
  <c r="F167" i="2" s="1"/>
  <c r="H55" i="2"/>
  <c r="K55" i="2" s="1"/>
  <c r="F55" i="2"/>
  <c r="K54" i="2"/>
  <c r="K53" i="2"/>
  <c r="H52" i="2"/>
  <c r="K52" i="2" s="1"/>
  <c r="F52" i="2"/>
  <c r="H51" i="2"/>
  <c r="K51" i="2" s="1"/>
  <c r="F51" i="2"/>
  <c r="K50" i="2"/>
  <c r="H50" i="2"/>
  <c r="F50" i="2"/>
  <c r="H49" i="2"/>
  <c r="K49" i="2" s="1"/>
  <c r="F49" i="2"/>
  <c r="H48" i="2"/>
  <c r="K48" i="2" s="1"/>
  <c r="F48" i="2"/>
  <c r="H47" i="2"/>
  <c r="K47" i="2" s="1"/>
  <c r="F47" i="2"/>
  <c r="K46" i="2"/>
  <c r="H46" i="2"/>
  <c r="F46" i="2"/>
  <c r="H45" i="2"/>
  <c r="K45" i="2" s="1"/>
  <c r="F45" i="2"/>
  <c r="H44" i="2"/>
  <c r="K44" i="2" s="1"/>
  <c r="F44" i="2"/>
  <c r="H43" i="2"/>
  <c r="K43" i="2" s="1"/>
  <c r="F43" i="2"/>
  <c r="K42" i="2"/>
  <c r="H42" i="2"/>
  <c r="F42" i="2"/>
  <c r="H41" i="2"/>
  <c r="K41" i="2" s="1"/>
  <c r="F41" i="2"/>
  <c r="H40" i="2"/>
  <c r="K40" i="2" s="1"/>
  <c r="F40" i="2"/>
  <c r="H39" i="2"/>
  <c r="K39" i="2" s="1"/>
  <c r="F39" i="2"/>
  <c r="K38" i="2"/>
  <c r="H38" i="2"/>
  <c r="F38" i="2"/>
  <c r="H37" i="2"/>
  <c r="K37" i="2" s="1"/>
  <c r="F37" i="2"/>
  <c r="H36" i="2"/>
  <c r="K36" i="2" s="1"/>
  <c r="F36" i="2"/>
  <c r="H35" i="2"/>
  <c r="K35" i="2" s="1"/>
  <c r="F35" i="2"/>
  <c r="K34" i="2"/>
  <c r="H34" i="2"/>
  <c r="F34" i="2"/>
  <c r="H33" i="2"/>
  <c r="K33" i="2" s="1"/>
  <c r="F33" i="2"/>
  <c r="H32" i="2"/>
  <c r="K32" i="2" s="1"/>
  <c r="F32" i="2"/>
  <c r="H31" i="2"/>
  <c r="K31" i="2" s="1"/>
  <c r="F31" i="2"/>
  <c r="K30" i="2"/>
  <c r="H30" i="2"/>
  <c r="F30" i="2"/>
  <c r="H29" i="2"/>
  <c r="K29" i="2" s="1"/>
  <c r="F29" i="2"/>
  <c r="H28" i="2"/>
  <c r="K28" i="2" s="1"/>
  <c r="F28" i="2"/>
  <c r="H27" i="2"/>
  <c r="K27" i="2" s="1"/>
  <c r="F27" i="2"/>
  <c r="K26" i="2"/>
  <c r="H26" i="2"/>
  <c r="F26" i="2"/>
  <c r="H25" i="2"/>
  <c r="K25" i="2" s="1"/>
  <c r="F25" i="2"/>
  <c r="H24" i="2"/>
  <c r="K24" i="2" s="1"/>
  <c r="F24" i="2"/>
  <c r="H23" i="2"/>
  <c r="K23" i="2" s="1"/>
  <c r="F23" i="2"/>
  <c r="K22" i="2"/>
  <c r="H22" i="2"/>
  <c r="F22" i="2"/>
  <c r="H21" i="2"/>
  <c r="K21" i="2" s="1"/>
  <c r="F21" i="2"/>
  <c r="H20" i="2"/>
  <c r="K20" i="2" s="1"/>
  <c r="F20" i="2"/>
  <c r="H19" i="2"/>
  <c r="K19" i="2" s="1"/>
  <c r="F19" i="2"/>
  <c r="K18" i="2"/>
  <c r="H18" i="2"/>
  <c r="F18" i="2"/>
  <c r="H17" i="2"/>
  <c r="K17" i="2" s="1"/>
  <c r="F17" i="2"/>
  <c r="H16" i="2"/>
  <c r="K16" i="2" s="1"/>
  <c r="F16" i="2"/>
  <c r="H15" i="2"/>
  <c r="K15" i="2" s="1"/>
  <c r="F15" i="2"/>
  <c r="K14" i="2"/>
  <c r="H14" i="2"/>
  <c r="F14" i="2"/>
  <c r="H13" i="2"/>
  <c r="K13" i="2" s="1"/>
  <c r="F13" i="2"/>
  <c r="H12" i="2"/>
  <c r="K12" i="2" s="1"/>
  <c r="F12" i="2"/>
  <c r="H11" i="2"/>
  <c r="K11" i="2" s="1"/>
  <c r="F11" i="2"/>
  <c r="K10" i="2"/>
  <c r="H10" i="2"/>
  <c r="F10" i="2"/>
  <c r="H9" i="2"/>
  <c r="K9" i="2" s="1"/>
  <c r="F9" i="2"/>
  <c r="H8" i="2"/>
  <c r="K8" i="2" s="1"/>
  <c r="F8" i="2"/>
  <c r="F159" i="2" s="1"/>
  <c r="H163" i="1"/>
  <c r="K163" i="1" s="1"/>
  <c r="K158" i="1"/>
  <c r="H158" i="1"/>
  <c r="F158" i="1"/>
  <c r="H157" i="1"/>
  <c r="K157" i="1" s="1"/>
  <c r="F157" i="1"/>
  <c r="K156" i="1"/>
  <c r="H156" i="1"/>
  <c r="F156" i="1"/>
  <c r="H155" i="1"/>
  <c r="K155" i="1" s="1"/>
  <c r="F155" i="1"/>
  <c r="K154" i="1"/>
  <c r="H154" i="1"/>
  <c r="F154" i="1"/>
  <c r="E167" i="1" s="1"/>
  <c r="F167" i="1" s="1"/>
  <c r="H151" i="1"/>
  <c r="K151" i="1" s="1"/>
  <c r="F151" i="1"/>
  <c r="K150" i="1"/>
  <c r="H150" i="1"/>
  <c r="F150" i="1"/>
  <c r="H149" i="1"/>
  <c r="K149" i="1" s="1"/>
  <c r="F149" i="1"/>
  <c r="K148" i="1"/>
  <c r="H148" i="1"/>
  <c r="F148" i="1"/>
  <c r="H147" i="1"/>
  <c r="K147" i="1" s="1"/>
  <c r="F147" i="1"/>
  <c r="K146" i="1"/>
  <c r="H146" i="1"/>
  <c r="F146" i="1"/>
  <c r="H145" i="1"/>
  <c r="K145" i="1" s="1"/>
  <c r="F145" i="1"/>
  <c r="K144" i="1"/>
  <c r="H144" i="1"/>
  <c r="F144" i="1"/>
  <c r="H143" i="1"/>
  <c r="K143" i="1" s="1"/>
  <c r="F143" i="1"/>
  <c r="K142" i="1"/>
  <c r="H142" i="1"/>
  <c r="F142" i="1"/>
  <c r="H141" i="1"/>
  <c r="K141" i="1" s="1"/>
  <c r="F141" i="1"/>
  <c r="K140" i="1"/>
  <c r="H140" i="1"/>
  <c r="F140" i="1"/>
  <c r="H139" i="1"/>
  <c r="K139" i="1" s="1"/>
  <c r="F139" i="1"/>
  <c r="K138" i="1"/>
  <c r="H138" i="1"/>
  <c r="F138" i="1"/>
  <c r="H137" i="1"/>
  <c r="K137" i="1" s="1"/>
  <c r="F137" i="1"/>
  <c r="K136" i="1"/>
  <c r="H136" i="1"/>
  <c r="F136" i="1"/>
  <c r="H135" i="1"/>
  <c r="K135" i="1" s="1"/>
  <c r="F135" i="1"/>
  <c r="K132" i="1"/>
  <c r="H132" i="1"/>
  <c r="F132" i="1"/>
  <c r="H131" i="1"/>
  <c r="K131" i="1" s="1"/>
  <c r="F131" i="1"/>
  <c r="K130" i="1"/>
  <c r="H130" i="1"/>
  <c r="F130" i="1"/>
  <c r="H129" i="1"/>
  <c r="K129" i="1" s="1"/>
  <c r="F129" i="1"/>
  <c r="K128" i="1"/>
  <c r="H128" i="1"/>
  <c r="F128" i="1"/>
  <c r="H127" i="1"/>
  <c r="K127" i="1" s="1"/>
  <c r="F127" i="1"/>
  <c r="K126" i="1"/>
  <c r="H126" i="1"/>
  <c r="F126" i="1"/>
  <c r="H125" i="1"/>
  <c r="K125" i="1" s="1"/>
  <c r="F125" i="1"/>
  <c r="K124" i="1"/>
  <c r="H124" i="1"/>
  <c r="F124" i="1"/>
  <c r="H123" i="1"/>
  <c r="K123" i="1" s="1"/>
  <c r="F123" i="1"/>
  <c r="K122" i="1"/>
  <c r="H122" i="1"/>
  <c r="F122" i="1"/>
  <c r="H121" i="1"/>
  <c r="K121" i="1" s="1"/>
  <c r="F121" i="1"/>
  <c r="K120" i="1"/>
  <c r="H120" i="1"/>
  <c r="F120" i="1"/>
  <c r="H119" i="1"/>
  <c r="K119" i="1" s="1"/>
  <c r="F119" i="1"/>
  <c r="K118" i="1"/>
  <c r="H118" i="1"/>
  <c r="F118" i="1"/>
  <c r="H117" i="1"/>
  <c r="K117" i="1" s="1"/>
  <c r="F117" i="1"/>
  <c r="K116" i="1"/>
  <c r="H116" i="1"/>
  <c r="F116" i="1"/>
  <c r="H115" i="1"/>
  <c r="K115" i="1" s="1"/>
  <c r="F115" i="1"/>
  <c r="K114" i="1"/>
  <c r="H114" i="1"/>
  <c r="F114" i="1"/>
  <c r="H113" i="1"/>
  <c r="K113" i="1" s="1"/>
  <c r="F113" i="1"/>
  <c r="K112" i="1"/>
  <c r="H112" i="1"/>
  <c r="F112" i="1"/>
  <c r="H111" i="1"/>
  <c r="K111" i="1" s="1"/>
  <c r="F111" i="1"/>
  <c r="K110" i="1"/>
  <c r="H110" i="1"/>
  <c r="F110" i="1"/>
  <c r="H107" i="1"/>
  <c r="K107" i="1" s="1"/>
  <c r="F107" i="1"/>
  <c r="K106" i="1"/>
  <c r="H106" i="1"/>
  <c r="F106" i="1"/>
  <c r="H105" i="1"/>
  <c r="K105" i="1" s="1"/>
  <c r="F105" i="1"/>
  <c r="K104" i="1"/>
  <c r="H104" i="1"/>
  <c r="F104" i="1"/>
  <c r="H103" i="1"/>
  <c r="K103" i="1" s="1"/>
  <c r="F103" i="1"/>
  <c r="K102" i="1"/>
  <c r="H102" i="1"/>
  <c r="F102" i="1"/>
  <c r="H101" i="1"/>
  <c r="K101" i="1" s="1"/>
  <c r="F101" i="1"/>
  <c r="K100" i="1"/>
  <c r="H100" i="1"/>
  <c r="F100" i="1"/>
  <c r="H99" i="1"/>
  <c r="K99" i="1" s="1"/>
  <c r="F99" i="1"/>
  <c r="K98" i="1"/>
  <c r="H98" i="1"/>
  <c r="F98" i="1"/>
  <c r="H97" i="1"/>
  <c r="K97" i="1" s="1"/>
  <c r="F97" i="1"/>
  <c r="K96" i="1"/>
  <c r="H96" i="1"/>
  <c r="F96" i="1"/>
  <c r="H95" i="1"/>
  <c r="K95" i="1" s="1"/>
  <c r="F95" i="1"/>
  <c r="K94" i="1"/>
  <c r="H94" i="1"/>
  <c r="F94" i="1"/>
  <c r="H93" i="1"/>
  <c r="K93" i="1" s="1"/>
  <c r="F93" i="1"/>
  <c r="K90" i="1"/>
  <c r="H90" i="1"/>
  <c r="F90" i="1"/>
  <c r="H89" i="1"/>
  <c r="K89" i="1" s="1"/>
  <c r="F89" i="1"/>
  <c r="K88" i="1"/>
  <c r="H88" i="1"/>
  <c r="F88" i="1"/>
  <c r="H87" i="1"/>
  <c r="K87" i="1" s="1"/>
  <c r="F87" i="1"/>
  <c r="K86" i="1"/>
  <c r="H86" i="1"/>
  <c r="F86" i="1"/>
  <c r="H85" i="1"/>
  <c r="K85" i="1" s="1"/>
  <c r="F85" i="1"/>
  <c r="K84" i="1"/>
  <c r="H84" i="1"/>
  <c r="F84" i="1"/>
  <c r="H83" i="1"/>
  <c r="K83" i="1" s="1"/>
  <c r="F83" i="1"/>
  <c r="K82" i="1"/>
  <c r="H82" i="1"/>
  <c r="F82" i="1"/>
  <c r="H81" i="1"/>
  <c r="K81" i="1" s="1"/>
  <c r="F81" i="1"/>
  <c r="K80" i="1"/>
  <c r="H80" i="1"/>
  <c r="F80" i="1"/>
  <c r="H79" i="1"/>
  <c r="K79" i="1" s="1"/>
  <c r="F79" i="1"/>
  <c r="K76" i="1"/>
  <c r="H76" i="1"/>
  <c r="F76" i="1"/>
  <c r="H75" i="1"/>
  <c r="K75" i="1" s="1"/>
  <c r="F75" i="1"/>
  <c r="K74" i="1"/>
  <c r="H74" i="1"/>
  <c r="F74" i="1"/>
  <c r="H73" i="1"/>
  <c r="K73" i="1" s="1"/>
  <c r="F73" i="1"/>
  <c r="K72" i="1"/>
  <c r="H72" i="1"/>
  <c r="F72" i="1"/>
  <c r="H71" i="1"/>
  <c r="K71" i="1" s="1"/>
  <c r="F71" i="1"/>
  <c r="K70" i="1"/>
  <c r="H70" i="1"/>
  <c r="F70" i="1"/>
  <c r="H69" i="1"/>
  <c r="K69" i="1" s="1"/>
  <c r="F69" i="1"/>
  <c r="K68" i="1"/>
  <c r="H68" i="1"/>
  <c r="F68" i="1"/>
  <c r="H67" i="1"/>
  <c r="K67" i="1" s="1"/>
  <c r="F67" i="1"/>
  <c r="K66" i="1"/>
  <c r="H66" i="1"/>
  <c r="F66" i="1"/>
  <c r="H65" i="1"/>
  <c r="K65" i="1" s="1"/>
  <c r="F65" i="1"/>
  <c r="K64" i="1"/>
  <c r="H64" i="1"/>
  <c r="F64" i="1"/>
  <c r="H63" i="1"/>
  <c r="K63" i="1" s="1"/>
  <c r="F63" i="1"/>
  <c r="K62" i="1"/>
  <c r="H62" i="1"/>
  <c r="F62" i="1"/>
  <c r="H61" i="1"/>
  <c r="K61" i="1" s="1"/>
  <c r="F61" i="1"/>
  <c r="K60" i="1"/>
  <c r="H60" i="1"/>
  <c r="F60" i="1"/>
  <c r="H59" i="1"/>
  <c r="K59" i="1" s="1"/>
  <c r="F59" i="1"/>
  <c r="K58" i="1"/>
  <c r="H58" i="1"/>
  <c r="F58" i="1"/>
  <c r="H57" i="1"/>
  <c r="K57" i="1" s="1"/>
  <c r="F57" i="1"/>
  <c r="K56" i="1"/>
  <c r="H56" i="1"/>
  <c r="F56" i="1"/>
  <c r="H55" i="1"/>
  <c r="K55" i="1" s="1"/>
  <c r="F55" i="1"/>
  <c r="K54" i="1"/>
  <c r="K53" i="1"/>
  <c r="K52" i="1"/>
  <c r="H52" i="1"/>
  <c r="F52" i="1"/>
  <c r="H51" i="1"/>
  <c r="K51" i="1" s="1"/>
  <c r="F51" i="1"/>
  <c r="H50" i="1"/>
  <c r="K50" i="1" s="1"/>
  <c r="F50" i="1"/>
  <c r="H49" i="1"/>
  <c r="K49" i="1" s="1"/>
  <c r="F49" i="1"/>
  <c r="K48" i="1"/>
  <c r="H48" i="1"/>
  <c r="F48" i="1"/>
  <c r="H47" i="1"/>
  <c r="K47" i="1" s="1"/>
  <c r="F47" i="1"/>
  <c r="H46" i="1"/>
  <c r="K46" i="1" s="1"/>
  <c r="F46" i="1"/>
  <c r="H45" i="1"/>
  <c r="K45" i="1" s="1"/>
  <c r="F45" i="1"/>
  <c r="K44" i="1"/>
  <c r="H44" i="1"/>
  <c r="F44" i="1"/>
  <c r="H43" i="1"/>
  <c r="K43" i="1" s="1"/>
  <c r="F43" i="1"/>
  <c r="H42" i="1"/>
  <c r="K42" i="1" s="1"/>
  <c r="F42" i="1"/>
  <c r="H41" i="1"/>
  <c r="K41" i="1" s="1"/>
  <c r="F41" i="1"/>
  <c r="K40" i="1"/>
  <c r="H40" i="1"/>
  <c r="F40" i="1"/>
  <c r="H39" i="1"/>
  <c r="K39" i="1" s="1"/>
  <c r="F39" i="1"/>
  <c r="H38" i="1"/>
  <c r="K38" i="1" s="1"/>
  <c r="F38" i="1"/>
  <c r="H37" i="1"/>
  <c r="K37" i="1" s="1"/>
  <c r="F37" i="1"/>
  <c r="K36" i="1"/>
  <c r="H36" i="1"/>
  <c r="F36" i="1"/>
  <c r="H35" i="1"/>
  <c r="K35" i="1" s="1"/>
  <c r="F35" i="1"/>
  <c r="H34" i="1"/>
  <c r="K34" i="1" s="1"/>
  <c r="F34" i="1"/>
  <c r="H33" i="1"/>
  <c r="K33" i="1" s="1"/>
  <c r="F33" i="1"/>
  <c r="K32" i="1"/>
  <c r="H32" i="1"/>
  <c r="F32" i="1"/>
  <c r="H31" i="1"/>
  <c r="K31" i="1" s="1"/>
  <c r="F31" i="1"/>
  <c r="H30" i="1"/>
  <c r="K30" i="1" s="1"/>
  <c r="F30" i="1"/>
  <c r="H29" i="1"/>
  <c r="K29" i="1" s="1"/>
  <c r="F29" i="1"/>
  <c r="K28" i="1"/>
  <c r="H28" i="1"/>
  <c r="F28" i="1"/>
  <c r="H27" i="1"/>
  <c r="K27" i="1" s="1"/>
  <c r="F27" i="1"/>
  <c r="H26" i="1"/>
  <c r="K26" i="1" s="1"/>
  <c r="F26" i="1"/>
  <c r="H25" i="1"/>
  <c r="K25" i="1" s="1"/>
  <c r="F25" i="1"/>
  <c r="K24" i="1"/>
  <c r="H24" i="1"/>
  <c r="F24" i="1"/>
  <c r="H23" i="1"/>
  <c r="K23" i="1" s="1"/>
  <c r="F23" i="1"/>
  <c r="H22" i="1"/>
  <c r="K22" i="1" s="1"/>
  <c r="F22" i="1"/>
  <c r="H21" i="1"/>
  <c r="K21" i="1" s="1"/>
  <c r="F21" i="1"/>
  <c r="K20" i="1"/>
  <c r="H20" i="1"/>
  <c r="F20" i="1"/>
  <c r="H19" i="1"/>
  <c r="K19" i="1" s="1"/>
  <c r="F19" i="1"/>
  <c r="H18" i="1"/>
  <c r="K18" i="1" s="1"/>
  <c r="F18" i="1"/>
  <c r="H17" i="1"/>
  <c r="K17" i="1" s="1"/>
  <c r="F17" i="1"/>
  <c r="K16" i="1"/>
  <c r="H16" i="1"/>
  <c r="F16" i="1"/>
  <c r="H15" i="1"/>
  <c r="K15" i="1" s="1"/>
  <c r="F15" i="1"/>
  <c r="H14" i="1"/>
  <c r="K14" i="1" s="1"/>
  <c r="F14" i="1"/>
  <c r="H13" i="1"/>
  <c r="K13" i="1" s="1"/>
  <c r="F13" i="1"/>
  <c r="K12" i="1"/>
  <c r="H12" i="1"/>
  <c r="F12" i="1"/>
  <c r="H11" i="1"/>
  <c r="K11" i="1" s="1"/>
  <c r="F11" i="1"/>
  <c r="H10" i="1"/>
  <c r="K10" i="1" s="1"/>
  <c r="F10" i="1"/>
  <c r="H9" i="1"/>
  <c r="K9" i="1" s="1"/>
  <c r="F9" i="1"/>
  <c r="H8" i="1"/>
  <c r="K8" i="1" s="1"/>
  <c r="F8" i="1"/>
  <c r="F159" i="1" s="1"/>
  <c r="E166" i="1" l="1"/>
  <c r="F166" i="1" s="1"/>
  <c r="F171" i="1" s="1"/>
  <c r="E166" i="2"/>
  <c r="F166" i="2" s="1"/>
  <c r="F171" i="2" s="1"/>
  <c r="E169" i="3"/>
  <c r="E166" i="3"/>
  <c r="F166" i="3" s="1"/>
  <c r="F171" i="3" s="1"/>
  <c r="E169" i="2"/>
  <c r="E169" i="1"/>
</calcChain>
</file>

<file path=xl/sharedStrings.xml><?xml version="1.0" encoding="utf-8"?>
<sst xmlns="http://schemas.openxmlformats.org/spreadsheetml/2006/main" count="1347" uniqueCount="176">
  <si>
    <t>Stavební opravy ČS EuroOil Čepro, a.s. Praha</t>
  </si>
  <si>
    <t>Výkaz Výměr</t>
  </si>
  <si>
    <t>Oblast I</t>
  </si>
  <si>
    <t xml:space="preserve">vyplňujte jen buňky </t>
  </si>
  <si>
    <r>
      <t>1.</t>
    </r>
    <r>
      <rPr>
        <b/>
        <sz val="7"/>
        <rFont val="Arial"/>
        <family val="2"/>
        <charset val="238"/>
      </rPr>
      <t xml:space="preserve">     </t>
    </r>
    <r>
      <rPr>
        <b/>
        <sz val="14"/>
        <rFont val="Arial"/>
        <family val="2"/>
        <charset val="238"/>
      </rPr>
      <t>Interier prodejního kiosku</t>
    </r>
  </si>
  <si>
    <t>Zkrácený popis</t>
  </si>
  <si>
    <t>M.j.</t>
  </si>
  <si>
    <t>Množ.</t>
  </si>
  <si>
    <t>Jed.cena Kč</t>
  </si>
  <si>
    <t>Cena celk. Kč</t>
  </si>
  <si>
    <t>Kategorie</t>
  </si>
  <si>
    <t xml:space="preserve">spára – prasklá vnitřní omítka a povrchově prasklá zděná stěna (vada estetická, ne statická), proškrábnutí spáry na zdravé jádro, očištění povrchu, vlhčení, penetrace, oprava systémovou maltou a začištění  5-10 bm                                        </t>
  </si>
  <si>
    <t>bm</t>
  </si>
  <si>
    <t>A</t>
  </si>
  <si>
    <t>dtto - nad 10 bm</t>
  </si>
  <si>
    <t>oprava poškozených vnitřních omítek ,  mechanícké odstranění poškozených omítek na zdravé jádro, očištění povrchu, vlhčení, penetrace, nová omítka systémovým materiálem, začištění, 1-3 m2</t>
  </si>
  <si>
    <t>m2</t>
  </si>
  <si>
    <t>B</t>
  </si>
  <si>
    <t>dtto - nad 3 m2</t>
  </si>
  <si>
    <t>výměna vnitřních obkladů ('prasklé nebo provrtané obkladačky), opatrné odříznutí špatných obkladaček rozbrušovačkou a jejich odstranění, očištění podkladu, penetrace a nalepení nových obkladaček podobné barvy určené investorem, zaspárování- do 3 m2, cena  obkladaček do 500 Kč/m2</t>
  </si>
  <si>
    <t>dtto 3-5m2</t>
  </si>
  <si>
    <t>dtto nad 5 m2</t>
  </si>
  <si>
    <t>výměna vnitřních dlažeb (prasklé nebo provrtané dlaždičky),  opatrné odříznutí špatných dlaždiček  rozbrušovačkou a jejich odstranění, očištění podkladu, penetrace a nalepení nových dlaždiček  podobné barvy určené investorem, zaspárování- do 3 m2, cena dlažby do 700 Kč/m2</t>
  </si>
  <si>
    <t xml:space="preserve">nové nátěry zárubní dveří , opálení nebo odstranění odstranovačem starých nátěrů, přetmelení a nové nátěry - do 5 ks </t>
  </si>
  <si>
    <t>ks</t>
  </si>
  <si>
    <t>dtto -nad 5 ks</t>
  </si>
  <si>
    <t>nové nátěry dveřních křídel, opálení nebo odstranění odstranovačem starých nátěrů, přetmelení a nové nátěry - do 5 ks</t>
  </si>
  <si>
    <t>dtto- nad 5 ks</t>
  </si>
  <si>
    <t>nová malba stěn a stropů v prodejní místnosti, vč.oškrábání a opravy podkladu a následného úklidu do 90 m2</t>
  </si>
  <si>
    <t>nová malba stěn a stropů v sociálním zázemí a skladech, vč.oškrábání a opravy podkladu a následného úklidu do 50 m2</t>
  </si>
  <si>
    <t>dtto- 50 - 100 m2</t>
  </si>
  <si>
    <t>dtto- nad 100 m2</t>
  </si>
  <si>
    <t>výměna kazetového sádrokartonové podhledu v prodejně za nový tl. 12,5 mm, s novou parozábranou,  s využitím stávajících systémových nosníků  - běžný nebo zelený do 90 m2</t>
  </si>
  <si>
    <t>výměna kazetového sádrokartonové podhledu v prodejně za nový tl. 12,5 mm, s novou parozábranou,  s využitím stávajících systémových nosníků  - červený požárně odolný 30 min, do 90 m2</t>
  </si>
  <si>
    <t>výměna plnoplošného sádrokartonového podhledu za nový, tl.12,5 mm, s novou parozábranou, novým systémovým roštem a novou tepelnou izolací - běžný nebo zelený, do 90 m2</t>
  </si>
  <si>
    <t>výměna plnoplošného sádrokartonového podhledu za nový, tl.12,5 mm, s novou parozábranou, novým systémovým roštem a novou tepelnou izolací - červený požárně odolný 30 min, do 90 m2</t>
  </si>
  <si>
    <t xml:space="preserve"> výměna požárního „kastlíku“ zapuštěného osvětlovacího tělesa v požárně odolném sádrokaronovém podhledu vč.demnotáže a montáže svítidla a přilehlého sádrokartonu, do 10 ks</t>
  </si>
  <si>
    <t>oprava poškozené omítky tvrdého stropu,  plošné odstranění stávající poškozené nebo oddulé omítky na zdravé jádro, očištění podkladu, penetrace , nová systémová omítka vč.začištění - do 5 m2</t>
  </si>
  <si>
    <t>výměna plastového okna (výkladce) včetně profilového rámu, odlištování, výměna skel s normovými tepelně technickými parametry,  doplnění bezpečnostní okenní folie, nové lištování, demontáž a zpětná montáž vnitřních a venkovních parapetů, případná oprava kování oken - do 8 m2</t>
  </si>
  <si>
    <t>dtto od 8 - 40 m2</t>
  </si>
  <si>
    <t>dtto od 40 - 80 m2</t>
  </si>
  <si>
    <t>oprava kování a zamykání dveří 1-3 ks, standart Čepro</t>
  </si>
  <si>
    <t>výměna vstupních dveří plastových za hliníkové nebo kovové (dle požadavku zadavatele) do 3,5 m2, bezpečnostní folie, normové parametry</t>
  </si>
  <si>
    <t>drobné opravy prodejního pultu (broušení, nátěr)</t>
  </si>
  <si>
    <t>kpl</t>
  </si>
  <si>
    <t xml:space="preserve">výměna umyvadla vč. Pákové baterie a syfonu -1-3 ks </t>
  </si>
  <si>
    <t>výměna WC mísy zvýšené pro invalidy vč.prkénky, splachovače a připojení - 1-2 ks</t>
  </si>
  <si>
    <t>nátěr radiátorů, odstranění starého nátěru, odmaštění, noý nátěr  - do 10 ks</t>
  </si>
  <si>
    <t>výměna hlavic radiátorů za termostatické - do 10 ks</t>
  </si>
  <si>
    <t>oprava elektroinstalace – výměna zásuvek a vypínačů na standart investora - do 30 ks</t>
  </si>
  <si>
    <t>oprava elektroinstalace , vyfrézování drážek, doplnění rozvodů EL nastavením, zapravení kabelů a drážek, do 10 bm</t>
  </si>
  <si>
    <t>výměna svítidel dle standartu investora - do 10 ks</t>
  </si>
  <si>
    <t>výměna kotle za kombinovaný kondenzační kotel výkonu cca 4 až 13 KW   vč. připomocných prací (napojením na stávající vedení, vypuštění, napuštění,...) a materálu (pojistné ventily, armatury, potrubí…)</t>
  </si>
  <si>
    <t xml:space="preserve">výměna boileru na WC cca 120 l včetně pojistného ventilu, armatur a potrubí s napojením na stávající vedení a dalších připomocných prací </t>
  </si>
  <si>
    <t>oprava (výměna) vnitřních parapetů na lamino, do 10 m2</t>
  </si>
  <si>
    <t xml:space="preserve">oprava nebo výměna vnitřních prahů dveří, do 6 ks  </t>
  </si>
  <si>
    <t>zapojení diodových trubic do stávajících osvětlovacích tělěs do 8 ks</t>
  </si>
  <si>
    <t>dtto nad 8 ks</t>
  </si>
  <si>
    <t>výměna madla vchodových dveří v materiálu nerez</t>
  </si>
  <si>
    <t>Řemeslné i drobné práce při opravách typu "Příjemno - facelift kiosku" - vystěhování a následné nastěhování  vybavení ČS, výpomoce apod.</t>
  </si>
  <si>
    <t>hod.</t>
  </si>
  <si>
    <r>
      <t>2.</t>
    </r>
    <r>
      <rPr>
        <b/>
        <sz val="7"/>
        <rFont val="Arial"/>
        <family val="2"/>
        <charset val="238"/>
      </rPr>
      <t xml:space="preserve">     </t>
    </r>
    <r>
      <rPr>
        <b/>
        <sz val="14"/>
        <rFont val="Arial"/>
        <family val="2"/>
        <charset val="238"/>
      </rPr>
      <t>Exterier prodejního kiosku</t>
    </r>
  </si>
  <si>
    <t>oprava (výměna) venkovních parapetů, demontáž stávajících, osazení nových (poplastovaný plech), oprava fasády, do 15 bm</t>
  </si>
  <si>
    <t>osazení venkovních mříží, pevné osazení neotvíravých mříží ze žárově zinkovaných profilů s oky cca 2300/200 mm, do 25 m2</t>
  </si>
  <si>
    <t>spára – prasklá venkovní fasádní omítka a povrchově prasklá zděná stěna (vada estetická, ne statická), proškrábnutí spáry na zdravé jádro, očištění povrchu, vlhčení, penetrace, oprava systémovou maltou a začištění, oprava fasády - 1 -5 bm</t>
  </si>
  <si>
    <t>dtto - od 5 - 10 bm</t>
  </si>
  <si>
    <t>oprava poškozených venkovních fasádních  omítek  mechanícké odstranění poškozených omítek na zdravé jádro, očištění povrchu, vlhčení, penetrace, nová omítka systémovým materiálem, začištění, oprava omítky v původní zrnitosti a odstínu - 1-3 m2</t>
  </si>
  <si>
    <t>výměna venkovních soklových obkladů ('prasklé nebo provrtané obkladačky), opatrné odříznutí špatných obkladaček rozbrušovačkou a jejich odstranění, očištění podkladu, penetrace a nalepení nových obkladček podobné barvy určené investorem, zaspárování - do 3 m2, cena obkladaček do 500 Kč/m2</t>
  </si>
  <si>
    <t>dtto - od 3 do 10 m2</t>
  </si>
  <si>
    <t>dtto - nad 10 m2</t>
  </si>
  <si>
    <t>nový nátěr vnějších fasád systémovou fasádní barvou, očištění a odmaštění podkladu, vyspravení poškození fasády systémovou maltou - do 60 m2</t>
  </si>
  <si>
    <t>obnova nátěrů atiky (nový nátěr v celém rozsahu), odstranění starého nátěru, odrezení, odmaštění, do 30 m2</t>
  </si>
  <si>
    <t>oprava (výměna) atiky za poplastovaný plech, odstaranění stávající atiky, výměna svislého žebříčku z Jackel profilů za nový, osazení poplastovaného plechu, do 60 m2</t>
  </si>
  <si>
    <t>oprava střešního pláště údržbou a provedením plnoplošného nalepení 2x pásů modifikovaných asfaltových,  vč.náběhových klínů a opracování detailů , do 20 m2</t>
  </si>
  <si>
    <t>dtto - od 20 - 50 m2</t>
  </si>
  <si>
    <t>dtto - nad 50 m2</t>
  </si>
  <si>
    <t>oprava (výměna) atikového oplechování a závětrných lišt poplastovaný plech, do 25 m2</t>
  </si>
  <si>
    <t xml:space="preserve">demontáž a nová montáž jímací hromosvodné soustavy vč.svislých svodů  </t>
  </si>
  <si>
    <t>kpl.</t>
  </si>
  <si>
    <t>oprava (výměna) svislých střešních svodů venkovních za plastové v barvě bílé JS 150 vč.lapače nečistot do 15 bm</t>
  </si>
  <si>
    <t>oprava (plnoplošné zateplení v tl.) obvodového zdiva z bílých lícových cihel cetrifikovaným systémovým zateplovacím systémem s minerální vatou tl. 100 mm vč.všech systémových profilů, lepidel, hmoždinek, tmelů a fasádní úpravy, do 100 m2</t>
  </si>
  <si>
    <t>oprava (výměna) venkovních podbití „deštění“ přesahu střešní konstrukce deskami Cetris a tenkovrstvou omítkou nebo obkladem s imitací dřeva (Fundermax), do 20 m2</t>
  </si>
  <si>
    <t>venkovní obklad kiosku suchou provětrávanou fasádou s izolací 100 mm minerální vaty, do 50 m2</t>
  </si>
  <si>
    <r>
      <t>3.</t>
    </r>
    <r>
      <rPr>
        <b/>
        <sz val="7"/>
        <rFont val="Arial"/>
        <family val="2"/>
        <charset val="238"/>
      </rPr>
      <t xml:space="preserve">     </t>
    </r>
    <r>
      <rPr>
        <b/>
        <sz val="14"/>
        <rFont val="Arial"/>
        <family val="2"/>
        <charset val="238"/>
      </rPr>
      <t>Přestřešení refýže</t>
    </r>
  </si>
  <si>
    <t>obnova nátěru sloupů ocelové konstrukce a drobných kovových prvků vč.prvotního umytí a očištění, odrezení a odmaštění, do 20 m2</t>
  </si>
  <si>
    <t>obnova nátěrů atiky (nový nátěr v celém rozsahu), odstranění starého nátěru, odrezení, odmaštění, do 40 m2</t>
  </si>
  <si>
    <t>oprava (výměna) atiky za poplastovaný plech,  odstaranění stávající atiky, výměna svislého žebříčku z Jackel profilů za nový, osazení poplastovaného plechu,do  60 m2</t>
  </si>
  <si>
    <t>oprava střešního pláště údržbou a provedením plnoplošného nalepení nalepení 2x pásů modifikovaných asfaltových,  vč.náběhových klínů a opracování detailů,do 20 m2</t>
  </si>
  <si>
    <t>dtto od 20 -80 m2</t>
  </si>
  <si>
    <t>dtto nad 80 m2</t>
  </si>
  <si>
    <t>oprava střešního plechového pláště demontáží  vlnitého plechu, osazením a přikotvením poplastovaných vlnitých plechů vč.všech těsních pryžových profilů u detailů, do 90 m2</t>
  </si>
  <si>
    <t>oprava (výměna) atikového oplechování a závětrných lišt za poplastovaný plech, do 45 bm</t>
  </si>
  <si>
    <t>m</t>
  </si>
  <si>
    <t>demontáž a nová montáž jímací hromosvodné soustavy vč.svislých svodů</t>
  </si>
  <si>
    <t>oprava (výměna) svislých střešních svodů JS 150 za plastové v barvě bílé vč.lapače nečistot, do 15 bm</t>
  </si>
  <si>
    <t>oprava části poškozeného lamelového lehkého podhledu vč.očištění a výměny v části plochy,  olištování - do 30 m2</t>
  </si>
  <si>
    <t>oprava (výměna) stropních svítidel za LED vč.olištování, do 10 ks</t>
  </si>
  <si>
    <r>
      <t>4.</t>
    </r>
    <r>
      <rPr>
        <b/>
        <sz val="7"/>
        <rFont val="Times New Roman"/>
        <family val="1"/>
        <charset val="238"/>
      </rPr>
      <t>    </t>
    </r>
    <r>
      <rPr>
        <b/>
        <sz val="14"/>
        <rFont val="Arial"/>
        <family val="2"/>
        <charset val="238"/>
      </rPr>
      <t xml:space="preserve"> Manipulační plocha u výdejních stojanů pod přestřešením</t>
    </r>
  </si>
  <si>
    <r>
      <t xml:space="preserve">oprava poškozené a zvlněné zámkové dlažby, rozebrání poškozené části, doplnění podsypu pískem, dodláždění při </t>
    </r>
    <r>
      <rPr>
        <b/>
        <sz val="10"/>
        <rFont val="Arial"/>
        <family val="2"/>
        <charset val="238"/>
      </rPr>
      <t>výměně za nové zámkové dlaždice</t>
    </r>
    <r>
      <rPr>
        <sz val="10"/>
        <rFont val="Arial"/>
        <family val="2"/>
        <charset val="238"/>
      </rPr>
      <t>, přehutnění a zaspárování pískem  podle předepsaných postupů - od 1 do 5 m2</t>
    </r>
  </si>
  <si>
    <t>dtto - od 5 do 10 m2</t>
  </si>
  <si>
    <t>dtto - od 10 m2</t>
  </si>
  <si>
    <t>oprava a výměna Ekodrenů v plném rozsahu a původním konstrukčním řešení  vč.detailů, odebrání části zámkové dlažby podél drénů, odříznutí a odbourání části asfaltové plochy podél drénů (nepoškodit izolaci Ekoten ), demontáž poškozených ekodrénů, osazení nových, provedení detailů izolace proti průniku RL, provedení betonová zápory podél drénů proti brzdným silám, dodláždění zámkové dlažby na manipulační ploše, provedení asfaltobetonového doplnění komunikace vně manipulační plochy  podle předepsaných postupů - od 1 do 3 bm</t>
  </si>
  <si>
    <t>dtto od 3 do 6 bm</t>
  </si>
  <si>
    <t>dtto od 6 do 10 bm</t>
  </si>
  <si>
    <t>dtto od 10 a více</t>
  </si>
  <si>
    <t>nové konstrukční řešení manipulační plochy se sníženým obrubníkem po obvodu,  demontáž zámkové dlažby v manipulační ploše, demontáž ekodrenů po obvodu manipulační plochy, zaříznutí asfaltu podél ekodrenů, demolice pruhu asfaltové plochy (nepoškodit izolaci Ekoten), osazení krátkých Ekodrenů uprostřed plochy a jejich odvodnění do bezodtokové jímky (s využitím části vedení od původních obvodových Ekodrenů), položení obrubníků na ležato po obvodu manipulační plochy tak, aby tvořili cca 50 mm vanu, provedení detailů izolace proti RL, provedení a doplnění asfaltobetonu vně položených obrubníků a provedení drátkobetonové spádované manipulační plochy patřičné pevnosti a proti  obroušení podle předepsaných postupů, do 20 m2</t>
  </si>
  <si>
    <t>dtto 20 - 100 m2</t>
  </si>
  <si>
    <t>dtto nad 100 m2</t>
  </si>
  <si>
    <t>oprava popř.výměna betonových obrubníků, nebo dlaždic u kiosku, poslední výdejní stopy od kiosku popř.u refýží,nebo ekodrenů - přídlažba,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- 1 -5 bm</t>
  </si>
  <si>
    <t>dtto - 5 - 10 bm</t>
  </si>
  <si>
    <t>dtto - 10 - 20 bm</t>
  </si>
  <si>
    <t xml:space="preserve">dtto - více než 20 bm </t>
  </si>
  <si>
    <t>oprava betonového povrhu refýží odstraněním původního nátěru, odstraněním zkorodované vrstvy betonu, penetrací a provedením systémové stěrky, do 10 m2</t>
  </si>
  <si>
    <r>
      <t>5.</t>
    </r>
    <r>
      <rPr>
        <b/>
        <sz val="7"/>
        <rFont val="Arial"/>
        <family val="2"/>
        <charset val="238"/>
      </rPr>
      <t xml:space="preserve">     </t>
    </r>
    <r>
      <rPr>
        <b/>
        <sz val="14"/>
        <rFont val="Arial"/>
        <family val="2"/>
        <charset val="238"/>
      </rPr>
      <t>Zpevněné vnitroareálové plochy</t>
    </r>
  </si>
  <si>
    <t xml:space="preserve">oprava výrazných prasklin v asfaltových plochách, které nejsou zborcené, vyfrézování úzké drážky a její zalití modifikovanou živičnou zálivkou, do 10 bm </t>
  </si>
  <si>
    <t>dtto - od 10bm - 20 bm</t>
  </si>
  <si>
    <t>dtto - více než 20 bm</t>
  </si>
  <si>
    <t>oprava souvislé popraskané nebo zborcené asfaltové plochy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 do 5 m2</t>
  </si>
  <si>
    <t>dtto - od 5 - 10 m2</t>
  </si>
  <si>
    <t>dtto - více než 10 m2</t>
  </si>
  <si>
    <t>oprava popř. výměna betonových obrubníků,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-1 - 5 bm</t>
  </si>
  <si>
    <t>dtto - 6 - 20 bm</t>
  </si>
  <si>
    <t>dtto- více než 20 bm</t>
  </si>
  <si>
    <r>
      <t xml:space="preserve">oprava (výměna) zámkové dlažby komunikace, rozebrání dlažeb, přehutnění podkladu, doplnění hutněného podsypu, kladení zámkové dlažby tl. 80 mm </t>
    </r>
    <r>
      <rPr>
        <b/>
        <sz val="10"/>
        <rFont val="Arial"/>
        <family val="2"/>
        <charset val="238"/>
      </rPr>
      <t>(z části využitím původní demontované, z části nově dodané dlažby)</t>
    </r>
    <r>
      <rPr>
        <sz val="10"/>
        <rFont val="Arial"/>
        <family val="2"/>
        <charset val="238"/>
      </rPr>
      <t xml:space="preserve"> přehutnění a zaspárování pískem , do 10 m2</t>
    </r>
  </si>
  <si>
    <r>
      <t>oprava (výměna) zámkové dlažby komunikace, rozebrání dlažeb, přehutnění podkladu, doplnění hutněného podsypu, kladení zámkové dlažby tl. 80 mm</t>
    </r>
    <r>
      <rPr>
        <b/>
        <sz val="10"/>
        <rFont val="Arial"/>
        <family val="2"/>
        <charset val="238"/>
      </rPr>
      <t xml:space="preserve"> (pouze nová dlažba)</t>
    </r>
    <r>
      <rPr>
        <sz val="10"/>
        <rFont val="Arial"/>
        <family val="2"/>
        <charset val="238"/>
      </rPr>
      <t xml:space="preserve"> přehutnění a zaspárování pískem , do 10 m2</t>
    </r>
  </si>
  <si>
    <r>
      <t xml:space="preserve">oprava (výměna) zámkové dlažby chodníků rozebrání dlažeb, přehutnění podkladu, doplnění hutněného podsypu, kladení zámkové dlažby tl. 60 mm skupiny A  </t>
    </r>
    <r>
      <rPr>
        <b/>
        <sz val="10"/>
        <rFont val="Arial"/>
        <family val="2"/>
        <charset val="238"/>
      </rPr>
      <t>(z části využitím původní demontované, z části nově dodané dlažby)</t>
    </r>
    <r>
      <rPr>
        <sz val="10"/>
        <rFont val="Arial"/>
        <family val="2"/>
        <charset val="238"/>
      </rPr>
      <t>, přehutnění a zaspárování pískem, do 10 m2</t>
    </r>
  </si>
  <si>
    <r>
      <t xml:space="preserve">oprava (výměna) zámkové dlažby chodníků rozebrání dlažeb, přehutnění podkladu, doplnění hutněného podsypu, kladení zámkové dlažby tl. 60 mm skupiny A  </t>
    </r>
    <r>
      <rPr>
        <b/>
        <sz val="10"/>
        <rFont val="Arial"/>
        <family val="2"/>
        <charset val="238"/>
      </rPr>
      <t>(pouze nová dlažba)</t>
    </r>
    <r>
      <rPr>
        <sz val="10"/>
        <rFont val="Arial"/>
        <family val="2"/>
        <charset val="238"/>
      </rPr>
      <t xml:space="preserve"> , přehutnění a zaspárování pískem, do 10 m2</t>
    </r>
  </si>
  <si>
    <t>přespádování komunikace nebo chodníku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do 5 m2</t>
  </si>
  <si>
    <t>dtto - od 5 do 20 m2</t>
  </si>
  <si>
    <t>dtto - od 20 m2</t>
  </si>
  <si>
    <t>oprava a „přesazení, podbetonování a vyrovnání“ šachetních poklopů, demontáž poklopu, demontáž poškozených kroužků na konusu, osazení nových kroužků, podbetonování obruby poklopu na potřebnou výšku betonem potřebné jakosti, osazení poklopu, do 5 ks</t>
  </si>
  <si>
    <t>oprava, přesazení popř.výměna uličních vpustí s částí ležaté kanalizece do 2 m délky, demontáž mříže, odbourání a odstranění betonu a zeminy okolo vpusti a ležaté kanalizace, podbetonování a osazení nové vpusti a ležaté kanalizace, obsypání a rovnoměrné hutnění, doplnění povrchu zámkové dlažby nebo živičné krytiny</t>
  </si>
  <si>
    <t>oprava (výměna) dlažby a vyrovnání „sadových chodníčků a zahradních obrubníků“ pro obsluhu v úložištích, demontáž dlažby a sadových obrubníků, osazení záhonových obrubníků betonových do lože z betonu s boční opěrou, vyrovnání a zhutnění plochy a osazení dlažby sadových chodníků - do 10 m2</t>
  </si>
  <si>
    <r>
      <t>6.</t>
    </r>
    <r>
      <rPr>
        <b/>
        <sz val="7"/>
        <rFont val="Arial"/>
        <family val="2"/>
        <charset val="238"/>
      </rPr>
      <t xml:space="preserve">     </t>
    </r>
    <r>
      <rPr>
        <b/>
        <sz val="14"/>
        <rFont val="Arial"/>
        <family val="2"/>
        <charset val="238"/>
      </rPr>
      <t>Rámová myčka, ruční mytí</t>
    </r>
  </si>
  <si>
    <t xml:space="preserve">očištění a odmaštění obkladů, oprava spárování  , do 40 m2        </t>
  </si>
  <si>
    <t>očištění a odmaštění  dlažeb, oprava spárování, do 30 m2</t>
  </si>
  <si>
    <t>výměna vnitřních obkladů ('prasklé nebo provrtané obkladačky), podložení a vynesení technologických zejména elektrorozvodů, opatrné odříznutí špatných obkladaček rozbrušovačkou a jejich odstranění, očištění podkladu, penetrace a nalepení nových obkladček podobné barvy určené investorem, zaspárování - do 3 m2, cena obkladaček do 500 Kč/m2</t>
  </si>
  <si>
    <t>výměna vnitřních obkladů ('prasklé nebo provrtané obkladačky),podložení a vynesení technologických zejména elektrorozvodů,  plošné odstranění obkladů na zdarvé jádro, očištění podkladu, penetrace a vyrovnání podkladu, nalepení a vyspárování obkladů- nad 3 m2, cena  obkladaček do 500 Kč/m2</t>
  </si>
  <si>
    <t>výměna vnitřních dlažeb (prasklé nebo provrtané dlaždičky),  demontáž příslušné části pásových mříží, opatrné odříznutí špatných dlaždiček  rozbrušovačkou a jejich odstranění, očištění podkladu, penetrace a nalepení nových dlaždiček  podobné barvy určené investorem, zaspárování - do 3 m2, cena dlaždiček do 700 Kč/m2</t>
  </si>
  <si>
    <t>výměna vnitřních dlažeb (prasklé nebo provrtané dlaždičky),  demontáž příslušné části pásových mříží, plošné odstranění dlažby  na zdarvé jádro, očištění podkladu, penetrace a vyrovnání podkladu, nalepení a vyspárování dlažby - nad 3 m2, cena dlaždiček do 700 Kč/m2</t>
  </si>
  <si>
    <t xml:space="preserve">výměna vodítek vrat, demontáž vrat, výměna vodítek a elektropohonů, zpětná montáž
stávajících vrat, do 2 ks
</t>
  </si>
  <si>
    <t>výměna kompletních celých vrat vč. Elektropohonu a ovládání, standart Čepro, do 2 ks</t>
  </si>
  <si>
    <t>výměna poškozených elektrožlabů, do 20 bm</t>
  </si>
  <si>
    <t>výměna poškozených ekodrainů vč. nezbytného rozsahu demolic a znovuprovedení dlažeb a betonové mazaniny, do 15 bm</t>
  </si>
  <si>
    <t xml:space="preserve">výměna polykarbonátových desek opláštění ručního mytí , do 50 m2 </t>
  </si>
  <si>
    <t xml:space="preserve">odrezení, ošetření a nátěry kovových a ocelových konstrukcí , do 15 m2   </t>
  </si>
  <si>
    <t xml:space="preserve">výměna vrchních mříží sběrných žlábků a kanálů , do 6 m2                     </t>
  </si>
  <si>
    <t>oprava betonového stropu, oprava poškozené omítky tvrdého stropu,  plošné odstranění stávající poškozené nebo oddulé omítky na zdravé jádro, očištění podkladu, penetrace , nová systémová omítka vč.začištění - do 25 m2</t>
  </si>
  <si>
    <t>oprava střechy, oprava střešního pláště údržbou a provedením plnoplošného nalepení 2x pásů modifikovaných asfaltových,  vč.náběhových klínů a opracování detailů a oplechování  atik, do 60 m2</t>
  </si>
  <si>
    <t xml:space="preserve">zvětšení tlouštky tepelné izolace o 100 mm minerální vaty, vč.kotvení hmoždinkami a příslušných parozábran,do 25 m2, vč.zemních prací </t>
  </si>
  <si>
    <t>oprava a nátěr atiky, do 15 m2</t>
  </si>
  <si>
    <r>
      <t>7.</t>
    </r>
    <r>
      <rPr>
        <b/>
        <sz val="7"/>
        <rFont val="Arial"/>
        <family val="2"/>
        <charset val="238"/>
      </rPr>
      <t xml:space="preserve">     </t>
    </r>
    <r>
      <rPr>
        <b/>
        <sz val="14"/>
        <rFont val="Arial"/>
        <family val="2"/>
        <charset val="238"/>
      </rPr>
      <t>ostatní konstrukce a výrobky</t>
    </r>
  </si>
  <si>
    <t>oprava venkovního osvětlení, výměna 2 až 5 sloupů výšky 4 až 6 m, vč.nasvorkování a nastavení cca 2 m kabelů u každého sloupu - 2-5 ks, vč.zemních prací</t>
  </si>
  <si>
    <t>repase a oprava ORL</t>
  </si>
  <si>
    <t xml:space="preserve">oprava nebo výměna vodovodní přípojky JS 32,  délka cca do 60 m, hloubka do 1,8 m, materiál tlakový polyetylen, vč.výkopových, pažících a zemních prací,  </t>
  </si>
  <si>
    <t>oprava nebo výměna kanalizační přípojky přípojky JS 200,  délka cca do 60 m, hloubka do 1,8 m, materiál tvrdé PVC, vč.výkopových, pažících a zemních prací</t>
  </si>
  <si>
    <t>oprava povrchu opěrné zdi osekáním oddulého a zkorodovaného betonu, očištěním, penetrací a použitím systémového betonu nebo stěrky - do 5 m2</t>
  </si>
  <si>
    <t>Cena Celkem bez DPH</t>
  </si>
  <si>
    <t>URS</t>
  </si>
  <si>
    <t>Poskytovaná sleva na položky dle Cenové soustavy ÚRS [%]</t>
  </si>
  <si>
    <t>%</t>
  </si>
  <si>
    <t>Suma</t>
  </si>
  <si>
    <t>Suma Vážená</t>
  </si>
  <si>
    <t>Váha</t>
  </si>
  <si>
    <r>
      <t>Suma Vážená Cena kategorie</t>
    </r>
    <r>
      <rPr>
        <b/>
        <sz val="14"/>
        <color rgb="FFFF0000"/>
        <rFont val="Arial"/>
        <family val="2"/>
        <charset val="238"/>
      </rPr>
      <t xml:space="preserve"> A</t>
    </r>
  </si>
  <si>
    <t>Suma Vážená Cena A = SumaCenKategorieA * 0,7</t>
  </si>
  <si>
    <r>
      <t>Suma Vážená Cena kategorie</t>
    </r>
    <r>
      <rPr>
        <b/>
        <sz val="14"/>
        <color rgb="FFFF0000"/>
        <rFont val="Arial"/>
        <family val="2"/>
        <charset val="238"/>
      </rPr>
      <t xml:space="preserve"> B</t>
    </r>
  </si>
  <si>
    <t>Suma Vážená Cena B = SumaCenKategorieB * 0,3</t>
  </si>
  <si>
    <t>Hodnotící kritérium Oblast I</t>
  </si>
  <si>
    <t>HKx = 0,7  x (SumaVaženáCena A [Kč] + SumaVáženáCena B [Kč]) +</t>
  </si>
  <si>
    <r>
      <t xml:space="preserve">Ceny vyplněné ve výkazu výměr musí být definovány jako nejvýše přípustné a neměnné se započtením </t>
    </r>
    <r>
      <rPr>
        <b/>
        <sz val="10"/>
        <rFont val="Arial"/>
        <family val="2"/>
        <charset val="238"/>
      </rPr>
      <t>veškerých nákladů, rizik, zisku apod. (</t>
    </r>
    <r>
      <rPr>
        <b/>
        <u/>
        <sz val="10"/>
        <rFont val="Arial"/>
        <family val="2"/>
        <charset val="238"/>
      </rPr>
      <t>včetně veškerých dalších nákladů dopravy, poplatků, režijních nákladů atd</t>
    </r>
    <r>
      <rPr>
        <b/>
        <sz val="10"/>
        <rFont val="Arial"/>
        <family val="2"/>
        <charset val="238"/>
      </rPr>
      <t>.)</t>
    </r>
    <r>
      <rPr>
        <sz val="10"/>
        <rFont val="Arial"/>
        <family val="2"/>
        <charset val="238"/>
      </rPr>
      <t xml:space="preserve"> a budou pro uchazeče závazné po celou dobu trvání uzavřené rámcové smlouvy jako jediné přípustné jednotkové ceny.</t>
    </r>
  </si>
  <si>
    <t>Oblast II</t>
  </si>
  <si>
    <t>Hodnotící kritérium Oblast II</t>
  </si>
  <si>
    <t>Oblast III</t>
  </si>
  <si>
    <t>Hodnotící kritérium Oblast III</t>
  </si>
  <si>
    <t xml:space="preserve">        + 0,3 x ((100 - SlevaURS[%]) * CenaCelkem[Kč] /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</si>
</sst>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Kč&quot;_-;\-* #,##0.00\ &quot;Kč&quot;_-;_-* &quot;-&quot;??\ &quot;Kč&quot;_-;_-@_-"/>
  </numFmts>
  <fonts count="20" x14ac:knownFonts="1">
    <font>
      <sz val="11"/>
      <color theme="1"/>
      <name val="Calibri"/>
      <family val="2"/>
      <scheme val="minor"/>
    </font>
    <font>
      <sz val="11"/>
      <color theme="1"/>
      <name val="Calibri"/>
      <family val="2"/>
      <scheme val="minor"/>
    </font>
    <font>
      <b/>
      <sz val="14"/>
      <name val="Arial"/>
      <family val="2"/>
      <charset val="238"/>
    </font>
    <font>
      <sz val="14"/>
      <name val="Arial"/>
      <family val="2"/>
      <charset val="238"/>
    </font>
    <font>
      <b/>
      <sz val="14"/>
      <color rgb="FFFF0000"/>
      <name val="Arial"/>
      <family val="2"/>
      <charset val="238"/>
    </font>
    <font>
      <b/>
      <sz val="10"/>
      <color rgb="FFFF0000"/>
      <name val="Arial CE"/>
      <charset val="238"/>
    </font>
    <font>
      <b/>
      <sz val="7"/>
      <name val="Arial"/>
      <family val="2"/>
      <charset val="238"/>
    </font>
    <font>
      <sz val="10"/>
      <name val="Arial"/>
      <family val="2"/>
      <charset val="238"/>
    </font>
    <font>
      <b/>
      <sz val="10"/>
      <name val="Arial"/>
      <family val="2"/>
      <charset val="238"/>
    </font>
    <font>
      <sz val="14"/>
      <color rgb="FFFF0000"/>
      <name val="Arial CE"/>
      <charset val="238"/>
    </font>
    <font>
      <sz val="8"/>
      <name val="Arial CE"/>
      <family val="2"/>
      <charset val="238"/>
    </font>
    <font>
      <b/>
      <i/>
      <sz val="11"/>
      <name val="Arial"/>
      <family val="2"/>
      <charset val="238"/>
    </font>
    <font>
      <sz val="14"/>
      <name val="Arial CE"/>
      <charset val="238"/>
    </font>
    <font>
      <b/>
      <i/>
      <sz val="12"/>
      <name val="Arial"/>
      <family val="2"/>
      <charset val="238"/>
    </font>
    <font>
      <b/>
      <sz val="7"/>
      <name val="Times New Roman"/>
      <family val="1"/>
      <charset val="238"/>
    </font>
    <font>
      <b/>
      <sz val="12"/>
      <name val="Arial"/>
      <family val="2"/>
      <charset val="238"/>
    </font>
    <font>
      <sz val="9"/>
      <color rgb="FFFF0000"/>
      <name val="Arial CE"/>
      <family val="2"/>
      <charset val="238"/>
    </font>
    <font>
      <b/>
      <sz val="10"/>
      <name val="Arial CE"/>
      <charset val="238"/>
    </font>
    <font>
      <sz val="10"/>
      <color rgb="FFFF0000"/>
      <name val="Arial CE"/>
      <family val="2"/>
      <charset val="238"/>
    </font>
    <font>
      <b/>
      <u/>
      <sz val="10"/>
      <name val="Arial"/>
      <family val="2"/>
      <charset val="238"/>
    </font>
  </fonts>
  <fills count="3">
    <fill>
      <patternFill patternType="none"/>
    </fill>
    <fill>
      <patternFill patternType="gray125"/>
    </fill>
    <fill>
      <patternFill patternType="solid">
        <fgColor theme="9" tint="0.79998168889431442"/>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21">
    <xf numFmtId="0" fontId="0" fillId="0" borderId="0" xfId="0"/>
    <xf numFmtId="0" fontId="4" fillId="0" borderId="0" xfId="0" applyFont="1" applyAlignment="1">
      <alignment horizontal="left"/>
    </xf>
    <xf numFmtId="0" fontId="2" fillId="0" borderId="0" xfId="0" applyFont="1" applyAlignment="1">
      <alignment horizontal="center"/>
    </xf>
    <xf numFmtId="0" fontId="2" fillId="0" borderId="0" xfId="0" applyFont="1" applyAlignment="1" applyProtection="1">
      <alignment horizontal="center"/>
      <protection locked="0"/>
    </xf>
    <xf numFmtId="0" fontId="5" fillId="0" borderId="0" xfId="0" applyFont="1"/>
    <xf numFmtId="0" fontId="5" fillId="2" borderId="1" xfId="0" applyFont="1" applyFill="1" applyBorder="1"/>
    <xf numFmtId="0" fontId="0" fillId="0" borderId="0" xfId="0" applyAlignment="1">
      <alignment horizontal="center"/>
    </xf>
    <xf numFmtId="0" fontId="0" fillId="0" borderId="0" xfId="0" applyNumberFormat="1" applyProtection="1">
      <protection locked="0"/>
    </xf>
    <xf numFmtId="0" fontId="0" fillId="0" borderId="0" xfId="0" applyNumberFormat="1" applyAlignment="1">
      <alignment horizontal="center"/>
    </xf>
    <xf numFmtId="0" fontId="2" fillId="0" borderId="0" xfId="0" applyFont="1" applyAlignment="1"/>
    <xf numFmtId="0" fontId="7" fillId="0" borderId="0" xfId="0" applyFont="1"/>
    <xf numFmtId="0" fontId="0" fillId="0" borderId="2" xfId="0" applyBorder="1"/>
    <xf numFmtId="0" fontId="8" fillId="0" borderId="3" xfId="0" applyFont="1" applyBorder="1" applyAlignment="1">
      <alignment horizontal="left"/>
    </xf>
    <xf numFmtId="0" fontId="8" fillId="0" borderId="4" xfId="0" applyFont="1" applyBorder="1" applyAlignment="1">
      <alignment horizontal="center"/>
    </xf>
    <xf numFmtId="0" fontId="8" fillId="0" borderId="5" xfId="0" applyFont="1" applyBorder="1" applyAlignment="1">
      <alignment horizontal="center"/>
    </xf>
    <xf numFmtId="0" fontId="8" fillId="0" borderId="5" xfId="0" applyFont="1" applyBorder="1" applyAlignment="1" applyProtection="1">
      <alignment horizontal="center"/>
      <protection locked="0"/>
    </xf>
    <xf numFmtId="0" fontId="8" fillId="0" borderId="6" xfId="0" applyFont="1" applyBorder="1" applyAlignment="1">
      <alignment horizontal="center"/>
    </xf>
    <xf numFmtId="0" fontId="8" fillId="0" borderId="2" xfId="0" applyFont="1" applyFill="1" applyBorder="1" applyAlignment="1">
      <alignment horizontal="center"/>
    </xf>
    <xf numFmtId="0" fontId="0" fillId="0" borderId="7" xfId="0" applyBorder="1" applyAlignment="1">
      <alignment horizontal="center" vertical="center" wrapText="1"/>
    </xf>
    <xf numFmtId="0" fontId="7" fillId="0" borderId="8" xfId="0" applyFont="1" applyBorder="1" applyAlignment="1">
      <alignment wrapText="1"/>
    </xf>
    <xf numFmtId="0" fontId="0" fillId="0" borderId="9" xfId="0" applyFont="1" applyBorder="1" applyAlignment="1">
      <alignment horizontal="center" vertical="top"/>
    </xf>
    <xf numFmtId="0" fontId="0" fillId="0" borderId="10" xfId="0" applyFill="1" applyBorder="1" applyAlignment="1">
      <alignment horizontal="center" vertical="center"/>
    </xf>
    <xf numFmtId="2" fontId="7" fillId="2" borderId="11" xfId="1" applyNumberFormat="1" applyFont="1" applyFill="1" applyBorder="1" applyAlignment="1" applyProtection="1">
      <alignment horizontal="center" vertical="center" wrapText="1"/>
      <protection locked="0"/>
    </xf>
    <xf numFmtId="44" fontId="1" fillId="0" borderId="8" xfId="1" applyFill="1" applyBorder="1" applyAlignment="1">
      <alignment horizontal="center" vertical="center"/>
    </xf>
    <xf numFmtId="0" fontId="9" fillId="0" borderId="10" xfId="0" applyFont="1" applyFill="1" applyBorder="1" applyAlignment="1">
      <alignment horizontal="center" vertical="center"/>
    </xf>
    <xf numFmtId="0" fontId="10" fillId="0" borderId="0" xfId="0" applyFont="1" applyFill="1" applyAlignment="1">
      <alignment horizontal="center" vertical="center"/>
    </xf>
    <xf numFmtId="0" fontId="0" fillId="0" borderId="0" xfId="0" applyAlignment="1">
      <alignment wrapText="1"/>
    </xf>
    <xf numFmtId="0" fontId="0" fillId="0" borderId="12" xfId="0" applyBorder="1" applyAlignment="1">
      <alignment horizontal="center" vertical="center" wrapText="1"/>
    </xf>
    <xf numFmtId="0" fontId="7" fillId="0" borderId="13" xfId="0" applyFont="1" applyBorder="1" applyAlignment="1">
      <alignment horizontal="left" vertical="top" wrapText="1"/>
    </xf>
    <xf numFmtId="0" fontId="0" fillId="0" borderId="14" xfId="0" applyFont="1" applyBorder="1" applyAlignment="1">
      <alignment horizontal="center" vertical="top"/>
    </xf>
    <xf numFmtId="0" fontId="0" fillId="0" borderId="15" xfId="0" applyFill="1" applyBorder="1" applyAlignment="1">
      <alignment horizontal="center" vertical="center"/>
    </xf>
    <xf numFmtId="2" fontId="1" fillId="2" borderId="16" xfId="1" applyNumberFormat="1" applyFill="1" applyBorder="1" applyAlignment="1" applyProtection="1">
      <alignment horizontal="center" vertical="center" wrapText="1"/>
      <protection locked="0"/>
    </xf>
    <xf numFmtId="44" fontId="1" fillId="0" borderId="13" xfId="1" applyFill="1" applyBorder="1" applyAlignment="1">
      <alignment horizontal="center" vertical="center"/>
    </xf>
    <xf numFmtId="0" fontId="9" fillId="0" borderId="15" xfId="0" applyFont="1" applyFill="1" applyBorder="1" applyAlignment="1">
      <alignment horizontal="center" vertical="center"/>
    </xf>
    <xf numFmtId="0" fontId="7" fillId="0" borderId="13" xfId="0" applyFont="1" applyBorder="1" applyAlignment="1">
      <alignment wrapText="1"/>
    </xf>
    <xf numFmtId="0" fontId="7" fillId="0" borderId="13" xfId="0" applyFont="1" applyBorder="1" applyAlignment="1">
      <alignment horizontal="left" wrapText="1"/>
    </xf>
    <xf numFmtId="0" fontId="0" fillId="0" borderId="14" xfId="0" applyFont="1" applyBorder="1" applyAlignment="1">
      <alignment horizontal="center" vertical="top" wrapText="1"/>
    </xf>
    <xf numFmtId="0" fontId="7" fillId="0" borderId="13" xfId="0" applyFont="1" applyBorder="1" applyAlignment="1">
      <alignment vertical="top" wrapText="1"/>
    </xf>
    <xf numFmtId="0" fontId="7" fillId="0" borderId="13" xfId="0" applyFont="1" applyBorder="1" applyAlignment="1">
      <alignment horizontal="justify" vertical="top" wrapText="1"/>
    </xf>
    <xf numFmtId="0" fontId="0" fillId="0" borderId="14" xfId="0" applyBorder="1" applyAlignment="1">
      <alignment horizontal="center" vertical="top" wrapText="1"/>
    </xf>
    <xf numFmtId="0" fontId="0" fillId="0" borderId="17" xfId="0" applyBorder="1" applyAlignment="1">
      <alignment horizontal="center" vertical="center" wrapText="1"/>
    </xf>
    <xf numFmtId="0" fontId="7" fillId="0" borderId="18" xfId="0" applyFont="1" applyBorder="1" applyAlignment="1">
      <alignment horizontal="left" vertical="top" wrapText="1"/>
    </xf>
    <xf numFmtId="0" fontId="0" fillId="0" borderId="19" xfId="0" applyBorder="1" applyAlignment="1">
      <alignment horizontal="center" vertical="top" wrapText="1"/>
    </xf>
    <xf numFmtId="0" fontId="0" fillId="0" borderId="20" xfId="0" applyFill="1" applyBorder="1" applyAlignment="1">
      <alignment horizontal="center" vertical="center"/>
    </xf>
    <xf numFmtId="2" fontId="1" fillId="2" borderId="21" xfId="1" applyNumberFormat="1" applyFill="1" applyBorder="1" applyAlignment="1" applyProtection="1">
      <alignment horizontal="center" vertical="center" wrapText="1"/>
      <protection locked="0"/>
    </xf>
    <xf numFmtId="44" fontId="1" fillId="0" borderId="18" xfId="1" applyFill="1" applyBorder="1" applyAlignment="1">
      <alignment horizontal="center" vertical="center"/>
    </xf>
    <xf numFmtId="0" fontId="9" fillId="0" borderId="20" xfId="0" applyFont="1" applyFill="1" applyBorder="1" applyAlignment="1">
      <alignment horizontal="center" vertical="center"/>
    </xf>
    <xf numFmtId="0" fontId="11" fillId="0" borderId="0" xfId="0" applyFont="1" applyBorder="1" applyAlignment="1">
      <alignment horizontal="left" vertical="top" wrapText="1"/>
    </xf>
    <xf numFmtId="0" fontId="0" fillId="0" borderId="0" xfId="0" applyBorder="1" applyAlignment="1">
      <alignment horizontal="center" vertical="top" wrapText="1"/>
    </xf>
    <xf numFmtId="0" fontId="0" fillId="0" borderId="0" xfId="0" applyFill="1" applyBorder="1" applyAlignment="1">
      <alignment horizontal="right" vertical="top" wrapText="1"/>
    </xf>
    <xf numFmtId="2" fontId="1" fillId="0" borderId="0" xfId="1" applyNumberFormat="1" applyFill="1" applyBorder="1" applyAlignment="1" applyProtection="1">
      <alignment horizontal="center" vertical="center" wrapText="1"/>
    </xf>
    <xf numFmtId="44" fontId="1" fillId="0" borderId="0" xfId="1" applyFill="1" applyBorder="1" applyAlignment="1">
      <alignment horizontal="center" vertical="center"/>
    </xf>
    <xf numFmtId="0" fontId="12" fillId="0" borderId="0" xfId="0" applyFont="1" applyFill="1" applyBorder="1" applyAlignment="1">
      <alignment wrapText="1"/>
    </xf>
    <xf numFmtId="0" fontId="0" fillId="0" borderId="0" xfId="0" applyFill="1" applyBorder="1" applyAlignment="1">
      <alignment wrapText="1"/>
    </xf>
    <xf numFmtId="0" fontId="0" fillId="0" borderId="9" xfId="0" applyFont="1" applyBorder="1" applyAlignment="1">
      <alignment horizontal="center" vertical="top" wrapText="1"/>
    </xf>
    <xf numFmtId="2" fontId="1" fillId="2" borderId="11" xfId="1" applyNumberFormat="1" applyFill="1" applyBorder="1" applyAlignment="1" applyProtection="1">
      <alignment horizontal="center" vertical="center" wrapText="1"/>
      <protection locked="0"/>
    </xf>
    <xf numFmtId="0" fontId="0" fillId="0" borderId="19" xfId="0" applyFont="1" applyBorder="1" applyAlignment="1">
      <alignment horizontal="center" vertical="top" wrapText="1"/>
    </xf>
    <xf numFmtId="0" fontId="13" fillId="0" borderId="0" xfId="0" applyFont="1" applyBorder="1" applyAlignment="1">
      <alignment horizontal="left" vertical="top" wrapText="1"/>
    </xf>
    <xf numFmtId="0" fontId="0" fillId="0" borderId="0" xfId="0" applyFill="1" applyBorder="1" applyAlignment="1">
      <alignment horizontal="center" vertical="top" wrapText="1"/>
    </xf>
    <xf numFmtId="0" fontId="0" fillId="0" borderId="0" xfId="0" applyFill="1" applyBorder="1" applyAlignment="1">
      <alignment horizontal="center" vertical="center"/>
    </xf>
    <xf numFmtId="0" fontId="7" fillId="0" borderId="8" xfId="0" applyFont="1" applyBorder="1" applyAlignment="1">
      <alignment horizontal="left" wrapText="1"/>
    </xf>
    <xf numFmtId="0" fontId="7" fillId="0" borderId="0" xfId="0" applyFont="1" applyBorder="1" applyAlignment="1">
      <alignment horizontal="left" vertical="top" wrapText="1"/>
    </xf>
    <xf numFmtId="0" fontId="0" fillId="0" borderId="0" xfId="0" applyFill="1" applyAlignment="1">
      <alignment wrapText="1"/>
    </xf>
    <xf numFmtId="0" fontId="7" fillId="0" borderId="8" xfId="0" applyFont="1" applyBorder="1" applyAlignment="1">
      <alignment horizontal="left" vertical="top" wrapText="1"/>
    </xf>
    <xf numFmtId="2" fontId="1" fillId="2" borderId="22" xfId="1" applyNumberFormat="1" applyFill="1" applyBorder="1" applyAlignment="1" applyProtection="1">
      <alignment horizontal="center" vertical="center" wrapText="1"/>
      <protection locked="0"/>
    </xf>
    <xf numFmtId="44" fontId="1" fillId="0" borderId="11" xfId="1" applyFill="1" applyBorder="1" applyAlignment="1">
      <alignment horizontal="center" vertical="center"/>
    </xf>
    <xf numFmtId="0" fontId="9" fillId="0" borderId="23" xfId="0" applyFont="1" applyFill="1" applyBorder="1" applyAlignment="1">
      <alignment horizontal="center" vertical="center"/>
    </xf>
    <xf numFmtId="2" fontId="1" fillId="2" borderId="24" xfId="1" applyNumberFormat="1" applyFill="1" applyBorder="1" applyAlignment="1" applyProtection="1">
      <alignment horizontal="center" vertical="center" wrapText="1"/>
      <protection locked="0"/>
    </xf>
    <xf numFmtId="44" fontId="1" fillId="0" borderId="16" xfId="1" applyFill="1" applyBorder="1" applyAlignment="1">
      <alignment horizontal="center" vertical="center"/>
    </xf>
    <xf numFmtId="0" fontId="9" fillId="0" borderId="25" xfId="0" applyFont="1" applyFill="1" applyBorder="1" applyAlignment="1">
      <alignment horizontal="center" vertical="center"/>
    </xf>
    <xf numFmtId="2" fontId="1" fillId="2" borderId="26" xfId="1" applyNumberFormat="1" applyFill="1" applyBorder="1" applyAlignment="1" applyProtection="1">
      <alignment horizontal="center" vertical="center" wrapText="1"/>
      <protection locked="0"/>
    </xf>
    <xf numFmtId="44" fontId="1" fillId="0" borderId="21" xfId="1" applyFill="1" applyBorder="1" applyAlignment="1">
      <alignment horizontal="center" vertical="center"/>
    </xf>
    <xf numFmtId="0" fontId="9" fillId="0" borderId="27" xfId="0" applyFont="1" applyFill="1" applyBorder="1" applyAlignment="1">
      <alignment horizontal="center" vertical="center"/>
    </xf>
    <xf numFmtId="0" fontId="0" fillId="0" borderId="0" xfId="0" applyBorder="1" applyAlignment="1">
      <alignment wrapText="1"/>
    </xf>
    <xf numFmtId="0" fontId="9" fillId="0" borderId="0" xfId="0" applyFont="1" applyFill="1" applyAlignment="1">
      <alignment horizontal="center" vertical="center"/>
    </xf>
    <xf numFmtId="0" fontId="8" fillId="0" borderId="0" xfId="0" applyFont="1" applyBorder="1" applyAlignment="1">
      <alignment horizontal="left" vertical="top" wrapText="1"/>
    </xf>
    <xf numFmtId="2" fontId="7" fillId="2" borderId="21" xfId="1" applyNumberFormat="1" applyFont="1" applyFill="1" applyBorder="1" applyAlignment="1" applyProtection="1">
      <alignment horizontal="center" vertical="center" wrapText="1"/>
      <protection locked="0"/>
    </xf>
    <xf numFmtId="0" fontId="0" fillId="0" borderId="0" xfId="0" applyFill="1" applyBorder="1" applyAlignment="1">
      <alignment horizontal="center" vertical="center" wrapText="1"/>
    </xf>
    <xf numFmtId="0" fontId="15" fillId="0" borderId="28" xfId="0" applyFont="1" applyFill="1" applyBorder="1"/>
    <xf numFmtId="0" fontId="15" fillId="0" borderId="29" xfId="0" applyFont="1" applyFill="1" applyBorder="1" applyAlignment="1">
      <alignment horizontal="center"/>
    </xf>
    <xf numFmtId="0" fontId="15" fillId="0" borderId="29" xfId="0" applyFont="1" applyFill="1" applyBorder="1"/>
    <xf numFmtId="0" fontId="15" fillId="0" borderId="30" xfId="0" applyNumberFormat="1" applyFont="1" applyFill="1" applyBorder="1" applyProtection="1">
      <protection locked="0"/>
    </xf>
    <xf numFmtId="44" fontId="1" fillId="0" borderId="30" xfId="1" applyFill="1" applyBorder="1" applyAlignment="1">
      <alignment horizontal="center"/>
    </xf>
    <xf numFmtId="0" fontId="16" fillId="0" borderId="31" xfId="0" applyFont="1" applyFill="1" applyBorder="1" applyAlignment="1">
      <alignment horizontal="center" vertical="center"/>
    </xf>
    <xf numFmtId="0" fontId="7" fillId="0" borderId="0" xfId="0" applyFont="1" applyFill="1" applyBorder="1" applyAlignment="1">
      <alignment horizontal="left" vertical="top" wrapText="1"/>
    </xf>
    <xf numFmtId="0" fontId="0" fillId="0" borderId="0" xfId="0" applyFont="1" applyFill="1" applyBorder="1" applyAlignment="1">
      <alignment horizontal="center" vertical="top" wrapText="1"/>
    </xf>
    <xf numFmtId="0" fontId="16" fillId="0" borderId="0" xfId="0" applyFont="1" applyFill="1" applyBorder="1" applyAlignment="1">
      <alignment horizontal="center" vertical="center"/>
    </xf>
    <xf numFmtId="0" fontId="0" fillId="0" borderId="0" xfId="0" applyNumberFormat="1" applyProtection="1"/>
    <xf numFmtId="0" fontId="17" fillId="0" borderId="1" xfId="0" applyFont="1" applyBorder="1" applyAlignment="1">
      <alignment vertical="center"/>
    </xf>
    <xf numFmtId="0" fontId="15" fillId="0" borderId="32" xfId="0" applyFont="1" applyFill="1" applyBorder="1" applyAlignment="1">
      <alignment wrapText="1"/>
    </xf>
    <xf numFmtId="0" fontId="0" fillId="0" borderId="33" xfId="0" applyFill="1" applyBorder="1" applyAlignment="1">
      <alignment horizontal="center"/>
    </xf>
    <xf numFmtId="0" fontId="0" fillId="0" borderId="34" xfId="0" applyFill="1" applyBorder="1"/>
    <xf numFmtId="0" fontId="0" fillId="2" borderId="34" xfId="0" applyNumberFormat="1" applyFill="1" applyBorder="1" applyAlignment="1" applyProtection="1">
      <alignment horizontal="center" vertical="center"/>
      <protection locked="0"/>
    </xf>
    <xf numFmtId="0" fontId="0" fillId="0" borderId="1" xfId="0" applyNumberFormat="1" applyFill="1" applyBorder="1" applyAlignment="1">
      <alignment horizontal="center" vertical="center"/>
    </xf>
    <xf numFmtId="0" fontId="16" fillId="0" borderId="1" xfId="0" applyFont="1" applyFill="1" applyBorder="1" applyAlignment="1">
      <alignment horizontal="center" vertical="center"/>
    </xf>
    <xf numFmtId="0" fontId="0" fillId="0" borderId="0" xfId="0" applyFill="1" applyAlignment="1">
      <alignment vertical="center"/>
    </xf>
    <xf numFmtId="0" fontId="15" fillId="0" borderId="0" xfId="0" applyFont="1" applyFill="1" applyBorder="1" applyAlignment="1">
      <alignment wrapText="1"/>
    </xf>
    <xf numFmtId="0" fontId="0" fillId="0" borderId="0" xfId="0" applyFill="1" applyBorder="1" applyAlignment="1">
      <alignment horizontal="center"/>
    </xf>
    <xf numFmtId="0" fontId="0" fillId="0" borderId="0" xfId="0" applyFill="1" applyBorder="1"/>
    <xf numFmtId="0" fontId="0" fillId="0" borderId="0" xfId="0" applyNumberFormat="1" applyFill="1" applyBorder="1" applyAlignment="1">
      <alignment horizontal="center" vertical="center"/>
    </xf>
    <xf numFmtId="0" fontId="0" fillId="0" borderId="0" xfId="0" applyFill="1"/>
    <xf numFmtId="0" fontId="0" fillId="0" borderId="1" xfId="0" applyNumberFormat="1" applyBorder="1" applyAlignment="1">
      <alignment horizontal="center"/>
    </xf>
    <xf numFmtId="0" fontId="0" fillId="0" borderId="1" xfId="0" applyBorder="1" applyAlignment="1">
      <alignment horizontal="center" vertical="center"/>
    </xf>
    <xf numFmtId="0" fontId="2" fillId="0" borderId="32" xfId="0" applyFont="1" applyFill="1" applyBorder="1" applyAlignment="1">
      <alignment horizontal="left" vertical="center"/>
    </xf>
    <xf numFmtId="0" fontId="0" fillId="0" borderId="33" xfId="0" applyFill="1" applyBorder="1" applyAlignment="1">
      <alignment horizontal="center" vertical="center"/>
    </xf>
    <xf numFmtId="0" fontId="0" fillId="0" borderId="1" xfId="0" applyFill="1" applyBorder="1" applyAlignment="1">
      <alignment horizontal="center" vertical="center"/>
    </xf>
    <xf numFmtId="0" fontId="18" fillId="0" borderId="1" xfId="0" quotePrefix="1" applyNumberFormat="1" applyFont="1" applyFill="1" applyBorder="1" applyAlignment="1">
      <alignment horizontal="center" vertical="center"/>
    </xf>
    <xf numFmtId="0" fontId="0" fillId="0" borderId="0" xfId="0" applyAlignment="1">
      <alignment horizontal="left" vertical="center"/>
    </xf>
    <xf numFmtId="0" fontId="18" fillId="0" borderId="1" xfId="0" applyNumberFormat="1" applyFont="1" applyFill="1" applyBorder="1" applyAlignment="1">
      <alignment horizontal="center" vertical="center"/>
    </xf>
    <xf numFmtId="0" fontId="0" fillId="0" borderId="0" xfId="0" applyNumberFormat="1"/>
    <xf numFmtId="0" fontId="5" fillId="0" borderId="0" xfId="0" applyNumberFormat="1" applyFont="1" applyAlignment="1">
      <alignment horizontal="center"/>
    </xf>
    <xf numFmtId="0" fontId="0" fillId="0" borderId="33" xfId="0" applyFill="1" applyBorder="1"/>
    <xf numFmtId="0" fontId="0" fillId="0" borderId="33" xfId="0" applyNumberFormat="1" applyFill="1" applyBorder="1" applyAlignment="1">
      <alignment horizontal="center" vertical="center"/>
    </xf>
    <xf numFmtId="2" fontId="18" fillId="0" borderId="1" xfId="0" applyNumberFormat="1" applyFont="1" applyFill="1" applyBorder="1" applyAlignment="1">
      <alignment horizontal="center" vertical="center"/>
    </xf>
    <xf numFmtId="0" fontId="0" fillId="0" borderId="1" xfId="0" applyBorder="1"/>
    <xf numFmtId="0" fontId="0" fillId="0" borderId="0" xfId="0" applyFont="1" applyAlignment="1">
      <alignment horizontal="left" vertical="center"/>
    </xf>
    <xf numFmtId="0" fontId="0" fillId="0" borderId="0" xfId="0" applyFont="1" applyAlignment="1">
      <alignment wrapText="1"/>
    </xf>
    <xf numFmtId="44" fontId="18" fillId="0" borderId="1" xfId="0" applyNumberFormat="1" applyFont="1" applyFill="1" applyBorder="1" applyAlignment="1">
      <alignment horizontal="center" vertical="center"/>
    </xf>
    <xf numFmtId="0" fontId="2" fillId="0" borderId="0" xfId="0" applyFont="1" applyAlignment="1">
      <alignment horizontal="center"/>
    </xf>
    <xf numFmtId="0" fontId="3" fillId="0" borderId="0" xfId="0" applyFont="1" applyAlignment="1">
      <alignment horizontal="center"/>
    </xf>
    <xf numFmtId="0" fontId="7" fillId="0" borderId="0" xfId="0" applyFont="1" applyAlignment="1">
      <alignment horizontal="left" vertical="top" wrapText="1"/>
    </xf>
  </cellXfs>
  <cellStyles count="2">
    <cellStyle name="Měna" xfId="1" builtinId="4"/>
    <cellStyle name="Normální"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5"/>
  <sheetViews>
    <sheetView view="pageLayout" zoomScaleNormal="100" workbookViewId="0">
      <selection activeCell="F8" sqref="F8"/>
    </sheetView>
  </sheetViews>
  <sheetFormatPr defaultRowHeight="15" x14ac:dyDescent="0.25"/>
  <cols>
    <col min="1" max="1" width="5" bestFit="1" customWidth="1"/>
    <col min="2" max="2" width="46.5703125" style="10" customWidth="1"/>
    <col min="3" max="3" width="6.140625" style="6" customWidth="1"/>
    <col min="4" max="4" width="6.42578125" bestFit="1" customWidth="1"/>
    <col min="5" max="5" width="13.140625" style="109" customWidth="1"/>
    <col min="6" max="6" width="15.42578125" style="8" customWidth="1"/>
    <col min="7" max="7" width="10" bestFit="1" customWidth="1"/>
    <col min="8" max="8" width="11.28515625" bestFit="1" customWidth="1"/>
    <col min="9" max="9" width="11.140625" customWidth="1"/>
    <col min="11" max="11" width="2" hidden="1" customWidth="1"/>
  </cols>
  <sheetData>
    <row r="1" spans="1:11" ht="22.5" customHeight="1" x14ac:dyDescent="0.25">
      <c r="B1" s="118" t="s">
        <v>0</v>
      </c>
      <c r="C1" s="118"/>
      <c r="D1" s="118"/>
      <c r="E1" s="118"/>
      <c r="F1" s="118"/>
    </row>
    <row r="2" spans="1:11" ht="18.75" thickBot="1" x14ac:dyDescent="0.3">
      <c r="B2" s="119" t="s">
        <v>1</v>
      </c>
      <c r="C2" s="119"/>
      <c r="D2" s="119"/>
      <c r="E2" s="119"/>
      <c r="F2" s="119"/>
    </row>
    <row r="3" spans="1:11" ht="18.75" thickBot="1" x14ac:dyDescent="0.3">
      <c r="B3" s="1" t="s">
        <v>2</v>
      </c>
      <c r="C3" s="2"/>
      <c r="D3" s="2"/>
      <c r="E3" s="3"/>
      <c r="F3" s="2"/>
      <c r="H3" s="4" t="s">
        <v>3</v>
      </c>
      <c r="I3" s="4"/>
      <c r="J3" s="5"/>
    </row>
    <row r="4" spans="1:11" ht="18" x14ac:dyDescent="0.25">
      <c r="B4" s="2"/>
      <c r="E4" s="7"/>
    </row>
    <row r="5" spans="1:11" ht="18" x14ac:dyDescent="0.25">
      <c r="B5" s="9" t="s">
        <v>4</v>
      </c>
      <c r="E5" s="7"/>
    </row>
    <row r="6" spans="1:11" ht="15.75" thickBot="1" x14ac:dyDescent="0.3">
      <c r="E6" s="7"/>
    </row>
    <row r="7" spans="1:11" ht="15.75" thickBot="1" x14ac:dyDescent="0.3">
      <c r="A7" s="11"/>
      <c r="B7" s="12" t="s">
        <v>5</v>
      </c>
      <c r="C7" s="13" t="s">
        <v>6</v>
      </c>
      <c r="D7" s="14" t="s">
        <v>7</v>
      </c>
      <c r="E7" s="15" t="s">
        <v>8</v>
      </c>
      <c r="F7" s="16" t="s">
        <v>9</v>
      </c>
      <c r="G7" s="17" t="s">
        <v>10</v>
      </c>
    </row>
    <row r="8" spans="1:11" ht="64.5" x14ac:dyDescent="0.25">
      <c r="A8" s="18">
        <v>101</v>
      </c>
      <c r="B8" s="19" t="s">
        <v>11</v>
      </c>
      <c r="C8" s="20" t="s">
        <v>12</v>
      </c>
      <c r="D8" s="21">
        <v>1</v>
      </c>
      <c r="E8" s="22">
        <v>285</v>
      </c>
      <c r="F8" s="23">
        <f>D8*E8</f>
        <v>285</v>
      </c>
      <c r="G8" s="24" t="s">
        <v>13</v>
      </c>
      <c r="H8" s="25" t="str">
        <f>IF(AND(ISNUMBER(E8),E8&lt;&gt;""),"","Vyplňte")</f>
        <v/>
      </c>
      <c r="K8" s="26">
        <f t="shared" ref="K8:K71" si="0">LEN(H8)</f>
        <v>0</v>
      </c>
    </row>
    <row r="9" spans="1:11" ht="24.75" customHeight="1" x14ac:dyDescent="0.25">
      <c r="A9" s="27">
        <v>102</v>
      </c>
      <c r="B9" s="28" t="s">
        <v>14</v>
      </c>
      <c r="C9" s="29" t="s">
        <v>12</v>
      </c>
      <c r="D9" s="30">
        <v>1</v>
      </c>
      <c r="E9" s="31"/>
      <c r="F9" s="32">
        <f t="shared" ref="F9:F79" si="1">D9*E9</f>
        <v>0</v>
      </c>
      <c r="G9" s="33" t="s">
        <v>13</v>
      </c>
      <c r="H9" s="25" t="str">
        <f t="shared" ref="H9:H52" si="2">IF(AND(ISNUMBER(E9),E9&lt;&gt;""),"","Vyplňte")</f>
        <v>Vyplňte</v>
      </c>
      <c r="K9" s="26">
        <f t="shared" si="0"/>
        <v>7</v>
      </c>
    </row>
    <row r="10" spans="1:11" ht="64.5" customHeight="1" x14ac:dyDescent="0.25">
      <c r="A10" s="27">
        <v>103</v>
      </c>
      <c r="B10" s="34" t="s">
        <v>15</v>
      </c>
      <c r="C10" s="29" t="s">
        <v>16</v>
      </c>
      <c r="D10" s="30">
        <v>1</v>
      </c>
      <c r="E10" s="31"/>
      <c r="F10" s="32">
        <f t="shared" si="1"/>
        <v>0</v>
      </c>
      <c r="G10" s="33" t="s">
        <v>17</v>
      </c>
      <c r="H10" s="25" t="str">
        <f t="shared" si="2"/>
        <v>Vyplňte</v>
      </c>
      <c r="K10" s="26">
        <f t="shared" si="0"/>
        <v>7</v>
      </c>
    </row>
    <row r="11" spans="1:11" ht="24" customHeight="1" x14ac:dyDescent="0.25">
      <c r="A11" s="27">
        <v>104</v>
      </c>
      <c r="B11" s="28" t="s">
        <v>18</v>
      </c>
      <c r="C11" s="29" t="s">
        <v>16</v>
      </c>
      <c r="D11" s="30">
        <v>1</v>
      </c>
      <c r="E11" s="31"/>
      <c r="F11" s="32">
        <f t="shared" si="1"/>
        <v>0</v>
      </c>
      <c r="G11" s="33" t="s">
        <v>17</v>
      </c>
      <c r="H11" s="25" t="str">
        <f t="shared" si="2"/>
        <v>Vyplňte</v>
      </c>
      <c r="K11" s="26">
        <f t="shared" si="0"/>
        <v>7</v>
      </c>
    </row>
    <row r="12" spans="1:11" ht="79.5" customHeight="1" x14ac:dyDescent="0.25">
      <c r="A12" s="27">
        <v>105</v>
      </c>
      <c r="B12" s="34" t="s">
        <v>19</v>
      </c>
      <c r="C12" s="29" t="s">
        <v>16</v>
      </c>
      <c r="D12" s="30">
        <v>1</v>
      </c>
      <c r="E12" s="31"/>
      <c r="F12" s="32">
        <f t="shared" si="1"/>
        <v>0</v>
      </c>
      <c r="G12" s="33" t="s">
        <v>13</v>
      </c>
      <c r="H12" s="25" t="str">
        <f t="shared" si="2"/>
        <v>Vyplňte</v>
      </c>
      <c r="K12" s="26">
        <f t="shared" si="0"/>
        <v>7</v>
      </c>
    </row>
    <row r="13" spans="1:11" ht="23.25" customHeight="1" x14ac:dyDescent="0.25">
      <c r="A13" s="27">
        <v>106</v>
      </c>
      <c r="B13" s="35" t="s">
        <v>20</v>
      </c>
      <c r="C13" s="29" t="s">
        <v>16</v>
      </c>
      <c r="D13" s="30">
        <v>1</v>
      </c>
      <c r="E13" s="31"/>
      <c r="F13" s="32">
        <f t="shared" si="1"/>
        <v>0</v>
      </c>
      <c r="G13" s="33" t="s">
        <v>13</v>
      </c>
      <c r="H13" s="25" t="str">
        <f t="shared" si="2"/>
        <v>Vyplňte</v>
      </c>
      <c r="K13" s="26">
        <f t="shared" si="0"/>
        <v>7</v>
      </c>
    </row>
    <row r="14" spans="1:11" ht="23.25" customHeight="1" x14ac:dyDescent="0.25">
      <c r="A14" s="27">
        <v>107</v>
      </c>
      <c r="B14" s="35" t="s">
        <v>21</v>
      </c>
      <c r="C14" s="29" t="s">
        <v>16</v>
      </c>
      <c r="D14" s="30">
        <v>1</v>
      </c>
      <c r="E14" s="31"/>
      <c r="F14" s="32">
        <f t="shared" si="1"/>
        <v>0</v>
      </c>
      <c r="G14" s="33" t="s">
        <v>13</v>
      </c>
      <c r="H14" s="25" t="str">
        <f t="shared" si="2"/>
        <v>Vyplňte</v>
      </c>
      <c r="K14" s="26">
        <f t="shared" si="0"/>
        <v>7</v>
      </c>
    </row>
    <row r="15" spans="1:11" ht="84" customHeight="1" x14ac:dyDescent="0.25">
      <c r="A15" s="27">
        <v>108</v>
      </c>
      <c r="B15" s="34" t="s">
        <v>22</v>
      </c>
      <c r="C15" s="29" t="s">
        <v>16</v>
      </c>
      <c r="D15" s="30">
        <v>1</v>
      </c>
      <c r="E15" s="31"/>
      <c r="F15" s="32">
        <f t="shared" si="1"/>
        <v>0</v>
      </c>
      <c r="G15" s="33" t="s">
        <v>13</v>
      </c>
      <c r="H15" s="25" t="str">
        <f t="shared" si="2"/>
        <v>Vyplňte</v>
      </c>
      <c r="K15" s="26">
        <f t="shared" si="0"/>
        <v>7</v>
      </c>
    </row>
    <row r="16" spans="1:11" ht="29.25" customHeight="1" x14ac:dyDescent="0.25">
      <c r="A16" s="27">
        <v>109</v>
      </c>
      <c r="B16" s="35" t="s">
        <v>20</v>
      </c>
      <c r="C16" s="29" t="s">
        <v>16</v>
      </c>
      <c r="D16" s="30">
        <v>1</v>
      </c>
      <c r="E16" s="31"/>
      <c r="F16" s="32">
        <f t="shared" si="1"/>
        <v>0</v>
      </c>
      <c r="G16" s="33" t="s">
        <v>13</v>
      </c>
      <c r="H16" s="25" t="str">
        <f t="shared" si="2"/>
        <v>Vyplňte</v>
      </c>
      <c r="K16" s="26">
        <f t="shared" si="0"/>
        <v>7</v>
      </c>
    </row>
    <row r="17" spans="1:11" ht="29.25" customHeight="1" x14ac:dyDescent="0.25">
      <c r="A17" s="27">
        <v>110</v>
      </c>
      <c r="B17" s="35" t="s">
        <v>21</v>
      </c>
      <c r="C17" s="29" t="s">
        <v>16</v>
      </c>
      <c r="D17" s="30">
        <v>1</v>
      </c>
      <c r="E17" s="31"/>
      <c r="F17" s="32">
        <f t="shared" si="1"/>
        <v>0</v>
      </c>
      <c r="G17" s="33" t="s">
        <v>13</v>
      </c>
      <c r="H17" s="25" t="str">
        <f t="shared" si="2"/>
        <v>Vyplňte</v>
      </c>
      <c r="K17" s="26">
        <f t="shared" si="0"/>
        <v>7</v>
      </c>
    </row>
    <row r="18" spans="1:11" ht="49.5" customHeight="1" x14ac:dyDescent="0.25">
      <c r="A18" s="27">
        <v>111</v>
      </c>
      <c r="B18" s="34" t="s">
        <v>23</v>
      </c>
      <c r="C18" s="29" t="s">
        <v>24</v>
      </c>
      <c r="D18" s="30">
        <v>1</v>
      </c>
      <c r="E18" s="31"/>
      <c r="F18" s="32">
        <f t="shared" si="1"/>
        <v>0</v>
      </c>
      <c r="G18" s="33" t="s">
        <v>17</v>
      </c>
      <c r="H18" s="25" t="str">
        <f t="shared" si="2"/>
        <v>Vyplňte</v>
      </c>
      <c r="K18" s="26">
        <f t="shared" si="0"/>
        <v>7</v>
      </c>
    </row>
    <row r="19" spans="1:11" ht="32.25" customHeight="1" x14ac:dyDescent="0.25">
      <c r="A19" s="27">
        <v>112</v>
      </c>
      <c r="B19" s="28" t="s">
        <v>25</v>
      </c>
      <c r="C19" s="29" t="s">
        <v>24</v>
      </c>
      <c r="D19" s="30">
        <v>1</v>
      </c>
      <c r="E19" s="31"/>
      <c r="F19" s="32">
        <f t="shared" si="1"/>
        <v>0</v>
      </c>
      <c r="G19" s="33" t="s">
        <v>17</v>
      </c>
      <c r="H19" s="25" t="str">
        <f t="shared" si="2"/>
        <v>Vyplňte</v>
      </c>
      <c r="K19" s="26">
        <f t="shared" si="0"/>
        <v>7</v>
      </c>
    </row>
    <row r="20" spans="1:11" ht="51" customHeight="1" x14ac:dyDescent="0.25">
      <c r="A20" s="27">
        <v>113</v>
      </c>
      <c r="B20" s="34" t="s">
        <v>26</v>
      </c>
      <c r="C20" s="29" t="s">
        <v>24</v>
      </c>
      <c r="D20" s="30">
        <v>1</v>
      </c>
      <c r="E20" s="31"/>
      <c r="F20" s="32">
        <f t="shared" si="1"/>
        <v>0</v>
      </c>
      <c r="G20" s="33" t="s">
        <v>17</v>
      </c>
      <c r="H20" s="25" t="str">
        <f t="shared" si="2"/>
        <v>Vyplňte</v>
      </c>
      <c r="K20" s="26">
        <f t="shared" si="0"/>
        <v>7</v>
      </c>
    </row>
    <row r="21" spans="1:11" ht="32.25" customHeight="1" x14ac:dyDescent="0.25">
      <c r="A21" s="27">
        <v>114</v>
      </c>
      <c r="B21" s="28" t="s">
        <v>27</v>
      </c>
      <c r="C21" s="29" t="s">
        <v>24</v>
      </c>
      <c r="D21" s="30">
        <v>1</v>
      </c>
      <c r="E21" s="31"/>
      <c r="F21" s="32">
        <f t="shared" si="1"/>
        <v>0</v>
      </c>
      <c r="G21" s="33" t="s">
        <v>17</v>
      </c>
      <c r="H21" s="25" t="str">
        <f t="shared" si="2"/>
        <v>Vyplňte</v>
      </c>
      <c r="K21" s="26">
        <f t="shared" si="0"/>
        <v>7</v>
      </c>
    </row>
    <row r="22" spans="1:11" s="26" customFormat="1" ht="37.5" customHeight="1" x14ac:dyDescent="0.25">
      <c r="A22" s="27">
        <v>115</v>
      </c>
      <c r="B22" s="34" t="s">
        <v>28</v>
      </c>
      <c r="C22" s="36" t="s">
        <v>16</v>
      </c>
      <c r="D22" s="30">
        <v>1</v>
      </c>
      <c r="E22" s="31"/>
      <c r="F22" s="32">
        <f t="shared" si="1"/>
        <v>0</v>
      </c>
      <c r="G22" s="33" t="s">
        <v>13</v>
      </c>
      <c r="H22" s="25" t="str">
        <f t="shared" si="2"/>
        <v>Vyplňte</v>
      </c>
      <c r="K22" s="26">
        <f t="shared" si="0"/>
        <v>7</v>
      </c>
    </row>
    <row r="23" spans="1:11" s="26" customFormat="1" ht="48.75" customHeight="1" x14ac:dyDescent="0.25">
      <c r="A23" s="27">
        <v>116</v>
      </c>
      <c r="B23" s="34" t="s">
        <v>29</v>
      </c>
      <c r="C23" s="36" t="s">
        <v>16</v>
      </c>
      <c r="D23" s="30">
        <v>1</v>
      </c>
      <c r="E23" s="31"/>
      <c r="F23" s="32">
        <f t="shared" si="1"/>
        <v>0</v>
      </c>
      <c r="G23" s="33" t="s">
        <v>17</v>
      </c>
      <c r="H23" s="25" t="str">
        <f t="shared" si="2"/>
        <v>Vyplňte</v>
      </c>
      <c r="K23" s="26">
        <f t="shared" si="0"/>
        <v>7</v>
      </c>
    </row>
    <row r="24" spans="1:11" s="26" customFormat="1" ht="24.75" customHeight="1" x14ac:dyDescent="0.25">
      <c r="A24" s="27">
        <v>117</v>
      </c>
      <c r="B24" s="28" t="s">
        <v>30</v>
      </c>
      <c r="C24" s="36" t="s">
        <v>16</v>
      </c>
      <c r="D24" s="30">
        <v>1</v>
      </c>
      <c r="E24" s="31"/>
      <c r="F24" s="32">
        <f t="shared" si="1"/>
        <v>0</v>
      </c>
      <c r="G24" s="33" t="s">
        <v>17</v>
      </c>
      <c r="H24" s="25" t="str">
        <f t="shared" si="2"/>
        <v>Vyplňte</v>
      </c>
      <c r="K24" s="26">
        <f t="shared" si="0"/>
        <v>7</v>
      </c>
    </row>
    <row r="25" spans="1:11" s="26" customFormat="1" ht="24.75" customHeight="1" x14ac:dyDescent="0.25">
      <c r="A25" s="27">
        <v>118</v>
      </c>
      <c r="B25" s="28" t="s">
        <v>31</v>
      </c>
      <c r="C25" s="36" t="s">
        <v>16</v>
      </c>
      <c r="D25" s="30">
        <v>1</v>
      </c>
      <c r="E25" s="31"/>
      <c r="F25" s="32">
        <f t="shared" si="1"/>
        <v>0</v>
      </c>
      <c r="G25" s="33" t="s">
        <v>17</v>
      </c>
      <c r="H25" s="25" t="str">
        <f t="shared" si="2"/>
        <v>Vyplňte</v>
      </c>
      <c r="K25" s="26">
        <f t="shared" si="0"/>
        <v>7</v>
      </c>
    </row>
    <row r="26" spans="1:11" s="26" customFormat="1" ht="63.75" customHeight="1" x14ac:dyDescent="0.25">
      <c r="A26" s="27">
        <v>119</v>
      </c>
      <c r="B26" s="34" t="s">
        <v>32</v>
      </c>
      <c r="C26" s="36" t="s">
        <v>16</v>
      </c>
      <c r="D26" s="30">
        <v>1</v>
      </c>
      <c r="E26" s="31"/>
      <c r="F26" s="32">
        <f t="shared" si="1"/>
        <v>0</v>
      </c>
      <c r="G26" s="33" t="s">
        <v>17</v>
      </c>
      <c r="H26" s="25" t="str">
        <f t="shared" si="2"/>
        <v>Vyplňte</v>
      </c>
      <c r="K26" s="26">
        <f t="shared" si="0"/>
        <v>7</v>
      </c>
    </row>
    <row r="27" spans="1:11" s="26" customFormat="1" ht="69.75" customHeight="1" x14ac:dyDescent="0.25">
      <c r="A27" s="27">
        <v>120</v>
      </c>
      <c r="B27" s="34" t="s">
        <v>33</v>
      </c>
      <c r="C27" s="36" t="s">
        <v>16</v>
      </c>
      <c r="D27" s="30">
        <v>1</v>
      </c>
      <c r="E27" s="31"/>
      <c r="F27" s="32">
        <f t="shared" si="1"/>
        <v>0</v>
      </c>
      <c r="G27" s="33" t="s">
        <v>17</v>
      </c>
      <c r="H27" s="25" t="str">
        <f t="shared" si="2"/>
        <v>Vyplňte</v>
      </c>
      <c r="K27" s="26">
        <f t="shared" si="0"/>
        <v>7</v>
      </c>
    </row>
    <row r="28" spans="1:11" s="26" customFormat="1" ht="68.25" customHeight="1" x14ac:dyDescent="0.25">
      <c r="A28" s="27">
        <v>121</v>
      </c>
      <c r="B28" s="34" t="s">
        <v>34</v>
      </c>
      <c r="C28" s="36" t="s">
        <v>16</v>
      </c>
      <c r="D28" s="30">
        <v>1</v>
      </c>
      <c r="E28" s="31"/>
      <c r="F28" s="32">
        <f t="shared" si="1"/>
        <v>0</v>
      </c>
      <c r="G28" s="33" t="s">
        <v>17</v>
      </c>
      <c r="H28" s="25" t="str">
        <f t="shared" si="2"/>
        <v>Vyplňte</v>
      </c>
      <c r="K28" s="26">
        <f t="shared" si="0"/>
        <v>7</v>
      </c>
    </row>
    <row r="29" spans="1:11" s="26" customFormat="1" ht="57.75" customHeight="1" x14ac:dyDescent="0.25">
      <c r="A29" s="27">
        <v>122</v>
      </c>
      <c r="B29" s="34" t="s">
        <v>35</v>
      </c>
      <c r="C29" s="36" t="s">
        <v>16</v>
      </c>
      <c r="D29" s="30">
        <v>1</v>
      </c>
      <c r="E29" s="31"/>
      <c r="F29" s="32">
        <f t="shared" si="1"/>
        <v>0</v>
      </c>
      <c r="G29" s="33" t="s">
        <v>17</v>
      </c>
      <c r="H29" s="25" t="str">
        <f t="shared" si="2"/>
        <v>Vyplňte</v>
      </c>
      <c r="K29" s="26">
        <f t="shared" si="0"/>
        <v>7</v>
      </c>
    </row>
    <row r="30" spans="1:11" s="26" customFormat="1" ht="62.25" customHeight="1" x14ac:dyDescent="0.25">
      <c r="A30" s="27">
        <v>123</v>
      </c>
      <c r="B30" s="28" t="s">
        <v>36</v>
      </c>
      <c r="C30" s="36" t="s">
        <v>24</v>
      </c>
      <c r="D30" s="30">
        <v>1</v>
      </c>
      <c r="E30" s="31"/>
      <c r="F30" s="32">
        <f t="shared" si="1"/>
        <v>0</v>
      </c>
      <c r="G30" s="33" t="s">
        <v>17</v>
      </c>
      <c r="H30" s="25" t="str">
        <f t="shared" si="2"/>
        <v>Vyplňte</v>
      </c>
      <c r="K30" s="26">
        <f t="shared" si="0"/>
        <v>7</v>
      </c>
    </row>
    <row r="31" spans="1:11" s="26" customFormat="1" ht="57" customHeight="1" x14ac:dyDescent="0.25">
      <c r="A31" s="27">
        <v>124</v>
      </c>
      <c r="B31" s="28" t="s">
        <v>37</v>
      </c>
      <c r="C31" s="36" t="s">
        <v>16</v>
      </c>
      <c r="D31" s="30">
        <v>1</v>
      </c>
      <c r="E31" s="31"/>
      <c r="F31" s="32">
        <f t="shared" si="1"/>
        <v>0</v>
      </c>
      <c r="G31" s="33" t="s">
        <v>17</v>
      </c>
      <c r="H31" s="25" t="str">
        <f t="shared" si="2"/>
        <v>Vyplňte</v>
      </c>
      <c r="K31" s="26">
        <f t="shared" si="0"/>
        <v>7</v>
      </c>
    </row>
    <row r="32" spans="1:11" s="26" customFormat="1" ht="78.75" customHeight="1" x14ac:dyDescent="0.25">
      <c r="A32" s="27">
        <v>125</v>
      </c>
      <c r="B32" s="28" t="s">
        <v>38</v>
      </c>
      <c r="C32" s="36" t="s">
        <v>16</v>
      </c>
      <c r="D32" s="30">
        <v>1</v>
      </c>
      <c r="E32" s="31"/>
      <c r="F32" s="32">
        <f t="shared" si="1"/>
        <v>0</v>
      </c>
      <c r="G32" s="33" t="s">
        <v>13</v>
      </c>
      <c r="H32" s="25" t="str">
        <f t="shared" si="2"/>
        <v>Vyplňte</v>
      </c>
      <c r="K32" s="26">
        <f t="shared" si="0"/>
        <v>7</v>
      </c>
    </row>
    <row r="33" spans="1:11" s="26" customFormat="1" ht="30" customHeight="1" x14ac:dyDescent="0.25">
      <c r="A33" s="27">
        <v>126</v>
      </c>
      <c r="B33" s="28" t="s">
        <v>39</v>
      </c>
      <c r="C33" s="36" t="s">
        <v>16</v>
      </c>
      <c r="D33" s="30">
        <v>1</v>
      </c>
      <c r="E33" s="31"/>
      <c r="F33" s="32">
        <f t="shared" si="1"/>
        <v>0</v>
      </c>
      <c r="G33" s="33" t="s">
        <v>13</v>
      </c>
      <c r="H33" s="25" t="str">
        <f t="shared" si="2"/>
        <v>Vyplňte</v>
      </c>
      <c r="K33" s="26">
        <f t="shared" si="0"/>
        <v>7</v>
      </c>
    </row>
    <row r="34" spans="1:11" s="26" customFormat="1" ht="30" customHeight="1" x14ac:dyDescent="0.25">
      <c r="A34" s="27">
        <v>127</v>
      </c>
      <c r="B34" s="28" t="s">
        <v>40</v>
      </c>
      <c r="C34" s="36" t="s">
        <v>16</v>
      </c>
      <c r="D34" s="30">
        <v>1</v>
      </c>
      <c r="E34" s="31"/>
      <c r="F34" s="32">
        <f t="shared" si="1"/>
        <v>0</v>
      </c>
      <c r="G34" s="33" t="s">
        <v>13</v>
      </c>
      <c r="H34" s="25" t="str">
        <f t="shared" si="2"/>
        <v>Vyplňte</v>
      </c>
      <c r="K34" s="26">
        <f t="shared" si="0"/>
        <v>7</v>
      </c>
    </row>
    <row r="35" spans="1:11" s="26" customFormat="1" ht="32.25" customHeight="1" x14ac:dyDescent="0.25">
      <c r="A35" s="27">
        <v>128</v>
      </c>
      <c r="B35" s="28" t="s">
        <v>41</v>
      </c>
      <c r="C35" s="36" t="s">
        <v>24</v>
      </c>
      <c r="D35" s="30">
        <v>1</v>
      </c>
      <c r="E35" s="31"/>
      <c r="F35" s="32">
        <f t="shared" si="1"/>
        <v>0</v>
      </c>
      <c r="G35" s="33" t="s">
        <v>13</v>
      </c>
      <c r="H35" s="25" t="str">
        <f t="shared" si="2"/>
        <v>Vyplňte</v>
      </c>
      <c r="K35" s="26">
        <f t="shared" si="0"/>
        <v>7</v>
      </c>
    </row>
    <row r="36" spans="1:11" s="26" customFormat="1" ht="39.75" customHeight="1" x14ac:dyDescent="0.25">
      <c r="A36" s="27">
        <v>129</v>
      </c>
      <c r="B36" s="28" t="s">
        <v>42</v>
      </c>
      <c r="C36" s="36" t="s">
        <v>16</v>
      </c>
      <c r="D36" s="30">
        <v>1</v>
      </c>
      <c r="E36" s="31"/>
      <c r="F36" s="32">
        <f t="shared" si="1"/>
        <v>0</v>
      </c>
      <c r="G36" s="33" t="s">
        <v>13</v>
      </c>
      <c r="H36" s="25" t="str">
        <f t="shared" si="2"/>
        <v>Vyplňte</v>
      </c>
      <c r="K36" s="26">
        <f t="shared" si="0"/>
        <v>7</v>
      </c>
    </row>
    <row r="37" spans="1:11" s="26" customFormat="1" ht="32.25" customHeight="1" x14ac:dyDescent="0.25">
      <c r="A37" s="27">
        <v>130</v>
      </c>
      <c r="B37" s="28" t="s">
        <v>43</v>
      </c>
      <c r="C37" s="36" t="s">
        <v>44</v>
      </c>
      <c r="D37" s="30">
        <v>1</v>
      </c>
      <c r="E37" s="31"/>
      <c r="F37" s="32">
        <f t="shared" si="1"/>
        <v>0</v>
      </c>
      <c r="G37" s="33" t="s">
        <v>17</v>
      </c>
      <c r="H37" s="25" t="str">
        <f t="shared" si="2"/>
        <v>Vyplňte</v>
      </c>
      <c r="K37" s="26">
        <f t="shared" si="0"/>
        <v>7</v>
      </c>
    </row>
    <row r="38" spans="1:11" s="26" customFormat="1" ht="32.25" customHeight="1" x14ac:dyDescent="0.25">
      <c r="A38" s="27">
        <v>131</v>
      </c>
      <c r="B38" s="37" t="s">
        <v>45</v>
      </c>
      <c r="C38" s="36" t="s">
        <v>24</v>
      </c>
      <c r="D38" s="30">
        <v>1</v>
      </c>
      <c r="E38" s="31"/>
      <c r="F38" s="32">
        <f t="shared" si="1"/>
        <v>0</v>
      </c>
      <c r="G38" s="33" t="s">
        <v>17</v>
      </c>
      <c r="H38" s="25" t="str">
        <f t="shared" si="2"/>
        <v>Vyplňte</v>
      </c>
      <c r="K38" s="26">
        <f t="shared" si="0"/>
        <v>7</v>
      </c>
    </row>
    <row r="39" spans="1:11" s="26" customFormat="1" ht="32.25" customHeight="1" x14ac:dyDescent="0.25">
      <c r="A39" s="27">
        <v>132</v>
      </c>
      <c r="B39" s="28" t="s">
        <v>46</v>
      </c>
      <c r="C39" s="36" t="s">
        <v>24</v>
      </c>
      <c r="D39" s="30">
        <v>1</v>
      </c>
      <c r="E39" s="31"/>
      <c r="F39" s="32">
        <f t="shared" si="1"/>
        <v>0</v>
      </c>
      <c r="G39" s="33" t="s">
        <v>17</v>
      </c>
      <c r="H39" s="25" t="str">
        <f t="shared" si="2"/>
        <v>Vyplňte</v>
      </c>
      <c r="K39" s="26">
        <f t="shared" si="0"/>
        <v>7</v>
      </c>
    </row>
    <row r="40" spans="1:11" s="26" customFormat="1" ht="32.25" customHeight="1" x14ac:dyDescent="0.25">
      <c r="A40" s="27">
        <v>133</v>
      </c>
      <c r="B40" s="34" t="s">
        <v>47</v>
      </c>
      <c r="C40" s="36" t="s">
        <v>24</v>
      </c>
      <c r="D40" s="30">
        <v>1</v>
      </c>
      <c r="E40" s="31"/>
      <c r="F40" s="32">
        <f t="shared" si="1"/>
        <v>0</v>
      </c>
      <c r="G40" s="33" t="s">
        <v>17</v>
      </c>
      <c r="H40" s="25" t="str">
        <f t="shared" si="2"/>
        <v>Vyplňte</v>
      </c>
      <c r="K40" s="26">
        <f t="shared" si="0"/>
        <v>7</v>
      </c>
    </row>
    <row r="41" spans="1:11" s="26" customFormat="1" ht="32.25" customHeight="1" x14ac:dyDescent="0.25">
      <c r="A41" s="27">
        <v>134</v>
      </c>
      <c r="B41" s="37" t="s">
        <v>48</v>
      </c>
      <c r="C41" s="36" t="s">
        <v>24</v>
      </c>
      <c r="D41" s="30">
        <v>1</v>
      </c>
      <c r="E41" s="31"/>
      <c r="F41" s="32">
        <f t="shared" si="1"/>
        <v>0</v>
      </c>
      <c r="G41" s="33" t="s">
        <v>17</v>
      </c>
      <c r="H41" s="25" t="str">
        <f t="shared" si="2"/>
        <v>Vyplňte</v>
      </c>
      <c r="K41" s="26">
        <f t="shared" si="0"/>
        <v>7</v>
      </c>
    </row>
    <row r="42" spans="1:11" s="26" customFormat="1" ht="32.25" customHeight="1" x14ac:dyDescent="0.25">
      <c r="A42" s="27">
        <v>135</v>
      </c>
      <c r="B42" s="28" t="s">
        <v>49</v>
      </c>
      <c r="C42" s="36" t="s">
        <v>24</v>
      </c>
      <c r="D42" s="30">
        <v>1</v>
      </c>
      <c r="E42" s="31"/>
      <c r="F42" s="32">
        <f t="shared" si="1"/>
        <v>0</v>
      </c>
      <c r="G42" s="33" t="s">
        <v>17</v>
      </c>
      <c r="H42" s="25" t="str">
        <f t="shared" si="2"/>
        <v>Vyplňte</v>
      </c>
      <c r="K42" s="26">
        <f t="shared" si="0"/>
        <v>7</v>
      </c>
    </row>
    <row r="43" spans="1:11" s="26" customFormat="1" ht="50.25" customHeight="1" x14ac:dyDescent="0.25">
      <c r="A43" s="27">
        <v>136</v>
      </c>
      <c r="B43" s="28" t="s">
        <v>50</v>
      </c>
      <c r="C43" s="36" t="s">
        <v>12</v>
      </c>
      <c r="D43" s="30">
        <v>1</v>
      </c>
      <c r="E43" s="31"/>
      <c r="F43" s="32">
        <f t="shared" si="1"/>
        <v>0</v>
      </c>
      <c r="G43" s="33" t="s">
        <v>17</v>
      </c>
      <c r="H43" s="25" t="str">
        <f t="shared" si="2"/>
        <v>Vyplňte</v>
      </c>
      <c r="K43" s="26">
        <f t="shared" si="0"/>
        <v>7</v>
      </c>
    </row>
    <row r="44" spans="1:11" s="26" customFormat="1" ht="18" x14ac:dyDescent="0.25">
      <c r="A44" s="27">
        <v>137</v>
      </c>
      <c r="B44" s="37" t="s">
        <v>51</v>
      </c>
      <c r="C44" s="36" t="s">
        <v>24</v>
      </c>
      <c r="D44" s="30">
        <v>1</v>
      </c>
      <c r="E44" s="31"/>
      <c r="F44" s="32">
        <f t="shared" si="1"/>
        <v>0</v>
      </c>
      <c r="G44" s="33" t="s">
        <v>17</v>
      </c>
      <c r="H44" s="25" t="str">
        <f t="shared" si="2"/>
        <v>Vyplňte</v>
      </c>
      <c r="K44" s="26">
        <f t="shared" si="0"/>
        <v>7</v>
      </c>
    </row>
    <row r="45" spans="1:11" s="26" customFormat="1" ht="64.5" x14ac:dyDescent="0.25">
      <c r="A45" s="27">
        <v>138</v>
      </c>
      <c r="B45" s="34" t="s">
        <v>52</v>
      </c>
      <c r="C45" s="36" t="s">
        <v>24</v>
      </c>
      <c r="D45" s="30">
        <v>1</v>
      </c>
      <c r="E45" s="31"/>
      <c r="F45" s="32">
        <f t="shared" si="1"/>
        <v>0</v>
      </c>
      <c r="G45" s="33" t="s">
        <v>13</v>
      </c>
      <c r="H45" s="25" t="str">
        <f t="shared" si="2"/>
        <v>Vyplňte</v>
      </c>
      <c r="K45" s="26">
        <f t="shared" si="0"/>
        <v>7</v>
      </c>
    </row>
    <row r="46" spans="1:11" s="26" customFormat="1" ht="40.5" customHeight="1" x14ac:dyDescent="0.25">
      <c r="A46" s="27">
        <v>139</v>
      </c>
      <c r="B46" s="38" t="s">
        <v>53</v>
      </c>
      <c r="C46" s="36" t="s">
        <v>24</v>
      </c>
      <c r="D46" s="30">
        <v>1</v>
      </c>
      <c r="E46" s="31"/>
      <c r="F46" s="32">
        <f t="shared" si="1"/>
        <v>0</v>
      </c>
      <c r="G46" s="33" t="s">
        <v>13</v>
      </c>
      <c r="H46" s="25" t="str">
        <f t="shared" si="2"/>
        <v>Vyplňte</v>
      </c>
      <c r="K46" s="26">
        <f t="shared" si="0"/>
        <v>7</v>
      </c>
    </row>
    <row r="47" spans="1:11" s="26" customFormat="1" ht="32.25" customHeight="1" x14ac:dyDescent="0.25">
      <c r="A47" s="27">
        <v>140</v>
      </c>
      <c r="B47" s="37" t="s">
        <v>54</v>
      </c>
      <c r="C47" s="36" t="s">
        <v>16</v>
      </c>
      <c r="D47" s="30">
        <v>1</v>
      </c>
      <c r="E47" s="31"/>
      <c r="F47" s="32">
        <f t="shared" si="1"/>
        <v>0</v>
      </c>
      <c r="G47" s="33" t="s">
        <v>17</v>
      </c>
      <c r="H47" s="25" t="str">
        <f t="shared" si="2"/>
        <v>Vyplňte</v>
      </c>
      <c r="K47" s="26">
        <f t="shared" si="0"/>
        <v>7</v>
      </c>
    </row>
    <row r="48" spans="1:11" s="26" customFormat="1" ht="32.25" customHeight="1" x14ac:dyDescent="0.25">
      <c r="A48" s="27">
        <v>141</v>
      </c>
      <c r="B48" s="34" t="s">
        <v>55</v>
      </c>
      <c r="C48" s="36" t="s">
        <v>24</v>
      </c>
      <c r="D48" s="30">
        <v>1</v>
      </c>
      <c r="E48" s="31"/>
      <c r="F48" s="32">
        <f t="shared" si="1"/>
        <v>0</v>
      </c>
      <c r="G48" s="33" t="s">
        <v>17</v>
      </c>
      <c r="H48" s="25" t="str">
        <f t="shared" si="2"/>
        <v>Vyplňte</v>
      </c>
      <c r="K48" s="26">
        <f t="shared" si="0"/>
        <v>7</v>
      </c>
    </row>
    <row r="49" spans="1:11" s="26" customFormat="1" ht="32.25" customHeight="1" x14ac:dyDescent="0.25">
      <c r="A49" s="27">
        <v>142</v>
      </c>
      <c r="B49" s="38" t="s">
        <v>56</v>
      </c>
      <c r="C49" s="39" t="s">
        <v>24</v>
      </c>
      <c r="D49" s="30">
        <v>1</v>
      </c>
      <c r="E49" s="31"/>
      <c r="F49" s="32">
        <f t="shared" si="1"/>
        <v>0</v>
      </c>
      <c r="G49" s="33" t="s">
        <v>13</v>
      </c>
      <c r="H49" s="25" t="str">
        <f t="shared" si="2"/>
        <v>Vyplňte</v>
      </c>
      <c r="K49" s="26">
        <f t="shared" si="0"/>
        <v>7</v>
      </c>
    </row>
    <row r="50" spans="1:11" s="26" customFormat="1" ht="32.25" customHeight="1" x14ac:dyDescent="0.25">
      <c r="A50" s="27">
        <v>143</v>
      </c>
      <c r="B50" s="38" t="s">
        <v>57</v>
      </c>
      <c r="C50" s="39" t="s">
        <v>24</v>
      </c>
      <c r="D50" s="30">
        <v>1</v>
      </c>
      <c r="E50" s="31"/>
      <c r="F50" s="32">
        <f t="shared" si="1"/>
        <v>0</v>
      </c>
      <c r="G50" s="33" t="s">
        <v>13</v>
      </c>
      <c r="H50" s="25" t="str">
        <f t="shared" si="2"/>
        <v>Vyplňte</v>
      </c>
      <c r="K50" s="26">
        <f t="shared" si="0"/>
        <v>7</v>
      </c>
    </row>
    <row r="51" spans="1:11" s="26" customFormat="1" ht="32.25" customHeight="1" x14ac:dyDescent="0.25">
      <c r="A51" s="27">
        <v>144</v>
      </c>
      <c r="B51" s="38" t="s">
        <v>58</v>
      </c>
      <c r="C51" s="39" t="s">
        <v>24</v>
      </c>
      <c r="D51" s="30">
        <v>1</v>
      </c>
      <c r="E51" s="31"/>
      <c r="F51" s="32">
        <f t="shared" si="1"/>
        <v>0</v>
      </c>
      <c r="G51" s="33" t="s">
        <v>17</v>
      </c>
      <c r="H51" s="25" t="str">
        <f t="shared" si="2"/>
        <v>Vyplňte</v>
      </c>
      <c r="K51" s="26">
        <f t="shared" si="0"/>
        <v>7</v>
      </c>
    </row>
    <row r="52" spans="1:11" s="26" customFormat="1" ht="39" thickBot="1" x14ac:dyDescent="0.3">
      <c r="A52" s="40">
        <v>145</v>
      </c>
      <c r="B52" s="41" t="s">
        <v>59</v>
      </c>
      <c r="C52" s="42" t="s">
        <v>60</v>
      </c>
      <c r="D52" s="43">
        <v>1</v>
      </c>
      <c r="E52" s="44"/>
      <c r="F52" s="45">
        <f>D52*E52</f>
        <v>0</v>
      </c>
      <c r="G52" s="46" t="s">
        <v>13</v>
      </c>
      <c r="H52" s="25" t="str">
        <f t="shared" si="2"/>
        <v>Vyplňte</v>
      </c>
      <c r="K52" s="26">
        <f t="shared" si="0"/>
        <v>7</v>
      </c>
    </row>
    <row r="53" spans="1:11" s="26" customFormat="1" ht="18.75" customHeight="1" x14ac:dyDescent="0.25">
      <c r="B53" s="47"/>
      <c r="C53" s="48"/>
      <c r="D53" s="49"/>
      <c r="E53" s="50"/>
      <c r="F53" s="51"/>
      <c r="G53" s="52"/>
      <c r="H53" s="53"/>
      <c r="K53" s="26">
        <f t="shared" si="0"/>
        <v>0</v>
      </c>
    </row>
    <row r="54" spans="1:11" s="26" customFormat="1" ht="32.25" customHeight="1" thickBot="1" x14ac:dyDescent="0.3">
      <c r="B54" s="9" t="s">
        <v>61</v>
      </c>
      <c r="C54" s="48"/>
      <c r="D54" s="49"/>
      <c r="E54" s="50"/>
      <c r="F54" s="51"/>
      <c r="G54" s="52"/>
      <c r="H54" s="53"/>
      <c r="K54" s="26">
        <f t="shared" si="0"/>
        <v>0</v>
      </c>
    </row>
    <row r="55" spans="1:11" s="26" customFormat="1" ht="51" customHeight="1" x14ac:dyDescent="0.25">
      <c r="A55" s="18">
        <v>201</v>
      </c>
      <c r="B55" s="19" t="s">
        <v>62</v>
      </c>
      <c r="C55" s="54" t="s">
        <v>12</v>
      </c>
      <c r="D55" s="21">
        <v>1</v>
      </c>
      <c r="E55" s="55"/>
      <c r="F55" s="23">
        <f t="shared" si="1"/>
        <v>0</v>
      </c>
      <c r="G55" s="24" t="s">
        <v>17</v>
      </c>
      <c r="H55" s="25" t="str">
        <f t="shared" ref="H55:H76" si="3">IF(AND(ISNUMBER(E55),E55&lt;&gt;""),"","Vyplňte")</f>
        <v>Vyplňte</v>
      </c>
      <c r="K55" s="26">
        <f t="shared" si="0"/>
        <v>7</v>
      </c>
    </row>
    <row r="56" spans="1:11" s="26" customFormat="1" ht="42" customHeight="1" x14ac:dyDescent="0.25">
      <c r="A56" s="27">
        <v>202</v>
      </c>
      <c r="B56" s="28" t="s">
        <v>63</v>
      </c>
      <c r="C56" s="36" t="s">
        <v>16</v>
      </c>
      <c r="D56" s="30">
        <v>1</v>
      </c>
      <c r="E56" s="31"/>
      <c r="F56" s="32">
        <f t="shared" si="1"/>
        <v>0</v>
      </c>
      <c r="G56" s="33" t="s">
        <v>17</v>
      </c>
      <c r="H56" s="25" t="str">
        <f t="shared" si="3"/>
        <v>Vyplňte</v>
      </c>
      <c r="K56" s="26">
        <f t="shared" si="0"/>
        <v>7</v>
      </c>
    </row>
    <row r="57" spans="1:11" s="26" customFormat="1" ht="66" customHeight="1" x14ac:dyDescent="0.25">
      <c r="A57" s="27">
        <v>203</v>
      </c>
      <c r="B57" s="28" t="s">
        <v>64</v>
      </c>
      <c r="C57" s="36" t="s">
        <v>12</v>
      </c>
      <c r="D57" s="30">
        <v>1</v>
      </c>
      <c r="E57" s="31"/>
      <c r="F57" s="32">
        <f t="shared" si="1"/>
        <v>0</v>
      </c>
      <c r="G57" s="33" t="s">
        <v>13</v>
      </c>
      <c r="H57" s="25" t="str">
        <f t="shared" si="3"/>
        <v>Vyplňte</v>
      </c>
      <c r="K57" s="26">
        <f t="shared" si="0"/>
        <v>7</v>
      </c>
    </row>
    <row r="58" spans="1:11" s="26" customFormat="1" ht="26.25" customHeight="1" x14ac:dyDescent="0.25">
      <c r="A58" s="27">
        <v>204</v>
      </c>
      <c r="B58" s="28" t="s">
        <v>65</v>
      </c>
      <c r="C58" s="36" t="s">
        <v>12</v>
      </c>
      <c r="D58" s="30">
        <v>1</v>
      </c>
      <c r="E58" s="31"/>
      <c r="F58" s="32">
        <f t="shared" si="1"/>
        <v>0</v>
      </c>
      <c r="G58" s="33" t="s">
        <v>13</v>
      </c>
      <c r="H58" s="25" t="str">
        <f t="shared" si="3"/>
        <v>Vyplňte</v>
      </c>
      <c r="K58" s="26">
        <f t="shared" si="0"/>
        <v>7</v>
      </c>
    </row>
    <row r="59" spans="1:11" s="26" customFormat="1" ht="26.25" customHeight="1" x14ac:dyDescent="0.25">
      <c r="A59" s="27">
        <v>205</v>
      </c>
      <c r="B59" s="28" t="s">
        <v>14</v>
      </c>
      <c r="C59" s="36" t="s">
        <v>12</v>
      </c>
      <c r="D59" s="30">
        <v>1</v>
      </c>
      <c r="E59" s="31"/>
      <c r="F59" s="32">
        <f t="shared" si="1"/>
        <v>0</v>
      </c>
      <c r="G59" s="33" t="s">
        <v>13</v>
      </c>
      <c r="H59" s="25" t="str">
        <f t="shared" si="3"/>
        <v>Vyplňte</v>
      </c>
      <c r="K59" s="26">
        <f t="shared" si="0"/>
        <v>7</v>
      </c>
    </row>
    <row r="60" spans="1:11" s="26" customFormat="1" ht="71.25" customHeight="1" x14ac:dyDescent="0.25">
      <c r="A60" s="27">
        <v>206</v>
      </c>
      <c r="B60" s="28" t="s">
        <v>66</v>
      </c>
      <c r="C60" s="36" t="s">
        <v>16</v>
      </c>
      <c r="D60" s="30">
        <v>1</v>
      </c>
      <c r="E60" s="31"/>
      <c r="F60" s="32">
        <f t="shared" si="1"/>
        <v>0</v>
      </c>
      <c r="G60" s="33" t="s">
        <v>13</v>
      </c>
      <c r="H60" s="25" t="str">
        <f t="shared" si="3"/>
        <v>Vyplňte</v>
      </c>
      <c r="K60" s="26">
        <f t="shared" si="0"/>
        <v>7</v>
      </c>
    </row>
    <row r="61" spans="1:11" s="26" customFormat="1" ht="23.25" customHeight="1" x14ac:dyDescent="0.25">
      <c r="A61" s="27">
        <v>207</v>
      </c>
      <c r="B61" s="28" t="s">
        <v>18</v>
      </c>
      <c r="C61" s="36" t="s">
        <v>16</v>
      </c>
      <c r="D61" s="30">
        <v>1</v>
      </c>
      <c r="E61" s="31"/>
      <c r="F61" s="32">
        <f t="shared" si="1"/>
        <v>0</v>
      </c>
      <c r="G61" s="33" t="s">
        <v>13</v>
      </c>
      <c r="H61" s="25" t="str">
        <f t="shared" si="3"/>
        <v>Vyplňte</v>
      </c>
      <c r="K61" s="26">
        <f t="shared" si="0"/>
        <v>7</v>
      </c>
    </row>
    <row r="62" spans="1:11" s="26" customFormat="1" ht="89.25" x14ac:dyDescent="0.25">
      <c r="A62" s="27">
        <v>208</v>
      </c>
      <c r="B62" s="28" t="s">
        <v>67</v>
      </c>
      <c r="C62" s="36" t="s">
        <v>16</v>
      </c>
      <c r="D62" s="30">
        <v>1</v>
      </c>
      <c r="E62" s="31"/>
      <c r="F62" s="32">
        <f t="shared" si="1"/>
        <v>0</v>
      </c>
      <c r="G62" s="33" t="s">
        <v>13</v>
      </c>
      <c r="H62" s="25" t="str">
        <f t="shared" si="3"/>
        <v>Vyplňte</v>
      </c>
      <c r="K62" s="26">
        <f t="shared" si="0"/>
        <v>7</v>
      </c>
    </row>
    <row r="63" spans="1:11" s="26" customFormat="1" ht="24" customHeight="1" x14ac:dyDescent="0.25">
      <c r="A63" s="27">
        <v>209</v>
      </c>
      <c r="B63" s="28" t="s">
        <v>68</v>
      </c>
      <c r="C63" s="36" t="s">
        <v>16</v>
      </c>
      <c r="D63" s="30">
        <v>1</v>
      </c>
      <c r="E63" s="31"/>
      <c r="F63" s="32">
        <f t="shared" si="1"/>
        <v>0</v>
      </c>
      <c r="G63" s="33" t="s">
        <v>13</v>
      </c>
      <c r="H63" s="25" t="str">
        <f t="shared" si="3"/>
        <v>Vyplňte</v>
      </c>
      <c r="K63" s="26">
        <f t="shared" si="0"/>
        <v>7</v>
      </c>
    </row>
    <row r="64" spans="1:11" s="26" customFormat="1" ht="24" customHeight="1" x14ac:dyDescent="0.25">
      <c r="A64" s="27">
        <v>210</v>
      </c>
      <c r="B64" s="28" t="s">
        <v>69</v>
      </c>
      <c r="C64" s="36" t="s">
        <v>16</v>
      </c>
      <c r="D64" s="30">
        <v>1</v>
      </c>
      <c r="E64" s="31"/>
      <c r="F64" s="32">
        <f t="shared" si="1"/>
        <v>0</v>
      </c>
      <c r="G64" s="33" t="s">
        <v>13</v>
      </c>
      <c r="H64" s="25" t="str">
        <f t="shared" si="3"/>
        <v>Vyplňte</v>
      </c>
      <c r="K64" s="26">
        <f t="shared" si="0"/>
        <v>7</v>
      </c>
    </row>
    <row r="65" spans="1:11" s="26" customFormat="1" ht="42.75" customHeight="1" x14ac:dyDescent="0.25">
      <c r="A65" s="27">
        <v>211</v>
      </c>
      <c r="B65" s="28" t="s">
        <v>70</v>
      </c>
      <c r="C65" s="36" t="s">
        <v>16</v>
      </c>
      <c r="D65" s="30">
        <v>1</v>
      </c>
      <c r="E65" s="31"/>
      <c r="F65" s="32">
        <f t="shared" si="1"/>
        <v>0</v>
      </c>
      <c r="G65" s="33" t="s">
        <v>13</v>
      </c>
      <c r="H65" s="25" t="str">
        <f t="shared" si="3"/>
        <v>Vyplňte</v>
      </c>
      <c r="K65" s="26">
        <f t="shared" si="0"/>
        <v>7</v>
      </c>
    </row>
    <row r="66" spans="1:11" s="26" customFormat="1" ht="39" customHeight="1" x14ac:dyDescent="0.25">
      <c r="A66" s="27">
        <v>212</v>
      </c>
      <c r="B66" s="28" t="s">
        <v>71</v>
      </c>
      <c r="C66" s="36" t="s">
        <v>16</v>
      </c>
      <c r="D66" s="30">
        <v>1</v>
      </c>
      <c r="E66" s="31"/>
      <c r="F66" s="32">
        <f t="shared" si="1"/>
        <v>0</v>
      </c>
      <c r="G66" s="33" t="s">
        <v>13</v>
      </c>
      <c r="H66" s="25" t="str">
        <f t="shared" si="3"/>
        <v>Vyplňte</v>
      </c>
      <c r="K66" s="26">
        <f t="shared" si="0"/>
        <v>7</v>
      </c>
    </row>
    <row r="67" spans="1:11" s="26" customFormat="1" ht="53.25" customHeight="1" x14ac:dyDescent="0.25">
      <c r="A67" s="27">
        <v>213</v>
      </c>
      <c r="B67" s="28" t="s">
        <v>72</v>
      </c>
      <c r="C67" s="36" t="s">
        <v>16</v>
      </c>
      <c r="D67" s="30">
        <v>1</v>
      </c>
      <c r="E67" s="31"/>
      <c r="F67" s="32">
        <f t="shared" si="1"/>
        <v>0</v>
      </c>
      <c r="G67" s="33" t="s">
        <v>13</v>
      </c>
      <c r="H67" s="25" t="str">
        <f t="shared" si="3"/>
        <v>Vyplňte</v>
      </c>
      <c r="K67" s="26">
        <f t="shared" si="0"/>
        <v>7</v>
      </c>
    </row>
    <row r="68" spans="1:11" s="26" customFormat="1" ht="56.25" customHeight="1" x14ac:dyDescent="0.25">
      <c r="A68" s="27">
        <v>214</v>
      </c>
      <c r="B68" s="28" t="s">
        <v>73</v>
      </c>
      <c r="C68" s="36" t="s">
        <v>16</v>
      </c>
      <c r="D68" s="30">
        <v>1</v>
      </c>
      <c r="E68" s="31"/>
      <c r="F68" s="32">
        <f t="shared" si="1"/>
        <v>0</v>
      </c>
      <c r="G68" s="33" t="s">
        <v>13</v>
      </c>
      <c r="H68" s="25" t="str">
        <f t="shared" si="3"/>
        <v>Vyplňte</v>
      </c>
      <c r="K68" s="26">
        <f t="shared" si="0"/>
        <v>7</v>
      </c>
    </row>
    <row r="69" spans="1:11" s="26" customFormat="1" ht="21.75" customHeight="1" x14ac:dyDescent="0.25">
      <c r="A69" s="27">
        <v>215</v>
      </c>
      <c r="B69" s="28" t="s">
        <v>74</v>
      </c>
      <c r="C69" s="36" t="s">
        <v>16</v>
      </c>
      <c r="D69" s="30">
        <v>1</v>
      </c>
      <c r="E69" s="31"/>
      <c r="F69" s="32">
        <f t="shared" si="1"/>
        <v>0</v>
      </c>
      <c r="G69" s="33" t="s">
        <v>13</v>
      </c>
      <c r="H69" s="25" t="str">
        <f t="shared" si="3"/>
        <v>Vyplňte</v>
      </c>
      <c r="K69" s="26">
        <f t="shared" si="0"/>
        <v>7</v>
      </c>
    </row>
    <row r="70" spans="1:11" s="26" customFormat="1" ht="21.75" customHeight="1" x14ac:dyDescent="0.25">
      <c r="A70" s="27">
        <v>216</v>
      </c>
      <c r="B70" s="28" t="s">
        <v>75</v>
      </c>
      <c r="C70" s="36" t="s">
        <v>16</v>
      </c>
      <c r="D70" s="30">
        <v>1</v>
      </c>
      <c r="E70" s="31"/>
      <c r="F70" s="32">
        <f t="shared" si="1"/>
        <v>0</v>
      </c>
      <c r="G70" s="33" t="s">
        <v>13</v>
      </c>
      <c r="H70" s="25" t="str">
        <f t="shared" si="3"/>
        <v>Vyplňte</v>
      </c>
      <c r="K70" s="26">
        <f t="shared" si="0"/>
        <v>7</v>
      </c>
    </row>
    <row r="71" spans="1:11" s="26" customFormat="1" ht="32.25" customHeight="1" x14ac:dyDescent="0.25">
      <c r="A71" s="27">
        <v>217</v>
      </c>
      <c r="B71" s="28" t="s">
        <v>76</v>
      </c>
      <c r="C71" s="36" t="s">
        <v>16</v>
      </c>
      <c r="D71" s="30">
        <v>1</v>
      </c>
      <c r="E71" s="31"/>
      <c r="F71" s="32">
        <f t="shared" si="1"/>
        <v>0</v>
      </c>
      <c r="G71" s="33" t="s">
        <v>17</v>
      </c>
      <c r="H71" s="25" t="str">
        <f t="shared" si="3"/>
        <v>Vyplňte</v>
      </c>
      <c r="K71" s="26">
        <f t="shared" si="0"/>
        <v>7</v>
      </c>
    </row>
    <row r="72" spans="1:11" s="26" customFormat="1" ht="32.25" customHeight="1" x14ac:dyDescent="0.25">
      <c r="A72" s="27">
        <v>218</v>
      </c>
      <c r="B72" s="28" t="s">
        <v>77</v>
      </c>
      <c r="C72" s="36" t="s">
        <v>78</v>
      </c>
      <c r="D72" s="30">
        <v>1</v>
      </c>
      <c r="E72" s="31"/>
      <c r="F72" s="32">
        <f t="shared" si="1"/>
        <v>0</v>
      </c>
      <c r="G72" s="33" t="s">
        <v>17</v>
      </c>
      <c r="H72" s="25" t="str">
        <f t="shared" si="3"/>
        <v>Vyplňte</v>
      </c>
      <c r="K72" s="26">
        <f t="shared" ref="K72:K76" si="4">LEN(H72)</f>
        <v>7</v>
      </c>
    </row>
    <row r="73" spans="1:11" s="26" customFormat="1" ht="53.25" customHeight="1" x14ac:dyDescent="0.25">
      <c r="A73" s="27">
        <v>219</v>
      </c>
      <c r="B73" s="28" t="s">
        <v>79</v>
      </c>
      <c r="C73" s="36" t="s">
        <v>12</v>
      </c>
      <c r="D73" s="30">
        <v>1</v>
      </c>
      <c r="E73" s="31"/>
      <c r="F73" s="32">
        <f t="shared" si="1"/>
        <v>0</v>
      </c>
      <c r="G73" s="33" t="s">
        <v>13</v>
      </c>
      <c r="H73" s="25" t="str">
        <f t="shared" si="3"/>
        <v>Vyplňte</v>
      </c>
      <c r="K73" s="26">
        <f t="shared" si="4"/>
        <v>7</v>
      </c>
    </row>
    <row r="74" spans="1:11" s="26" customFormat="1" ht="71.25" customHeight="1" x14ac:dyDescent="0.25">
      <c r="A74" s="27">
        <v>220</v>
      </c>
      <c r="B74" s="28" t="s">
        <v>80</v>
      </c>
      <c r="C74" s="36" t="s">
        <v>16</v>
      </c>
      <c r="D74" s="30">
        <v>1</v>
      </c>
      <c r="E74" s="31"/>
      <c r="F74" s="32">
        <f t="shared" si="1"/>
        <v>0</v>
      </c>
      <c r="G74" s="33" t="s">
        <v>17</v>
      </c>
      <c r="H74" s="25" t="str">
        <f t="shared" si="3"/>
        <v>Vyplňte</v>
      </c>
      <c r="K74" s="26">
        <f t="shared" si="4"/>
        <v>7</v>
      </c>
    </row>
    <row r="75" spans="1:11" s="26" customFormat="1" ht="55.5" customHeight="1" x14ac:dyDescent="0.25">
      <c r="A75" s="27">
        <v>221</v>
      </c>
      <c r="B75" s="28" t="s">
        <v>81</v>
      </c>
      <c r="C75" s="36" t="s">
        <v>16</v>
      </c>
      <c r="D75" s="30">
        <v>1</v>
      </c>
      <c r="E75" s="31"/>
      <c r="F75" s="32">
        <f t="shared" si="1"/>
        <v>0</v>
      </c>
      <c r="G75" s="33" t="s">
        <v>17</v>
      </c>
      <c r="H75" s="25" t="str">
        <f t="shared" si="3"/>
        <v>Vyplňte</v>
      </c>
      <c r="K75" s="26">
        <f t="shared" si="4"/>
        <v>7</v>
      </c>
    </row>
    <row r="76" spans="1:11" s="26" customFormat="1" ht="35.25" customHeight="1" thickBot="1" x14ac:dyDescent="0.3">
      <c r="A76" s="40">
        <v>222</v>
      </c>
      <c r="B76" s="41" t="s">
        <v>82</v>
      </c>
      <c r="C76" s="56" t="s">
        <v>16</v>
      </c>
      <c r="D76" s="43">
        <v>1</v>
      </c>
      <c r="E76" s="44"/>
      <c r="F76" s="45">
        <f t="shared" si="1"/>
        <v>0</v>
      </c>
      <c r="G76" s="46" t="s">
        <v>17</v>
      </c>
      <c r="H76" s="25" t="str">
        <f t="shared" si="3"/>
        <v>Vyplňte</v>
      </c>
      <c r="K76" s="26">
        <f t="shared" si="4"/>
        <v>7</v>
      </c>
    </row>
    <row r="77" spans="1:11" s="26" customFormat="1" ht="32.25" customHeight="1" x14ac:dyDescent="0.25">
      <c r="B77" s="57"/>
      <c r="C77" s="58"/>
      <c r="D77" s="59"/>
      <c r="E77" s="50"/>
      <c r="F77" s="51"/>
      <c r="G77" s="52"/>
      <c r="H77" s="53"/>
    </row>
    <row r="78" spans="1:11" s="26" customFormat="1" ht="32.25" customHeight="1" thickBot="1" x14ac:dyDescent="0.3">
      <c r="B78" s="9" t="s">
        <v>83</v>
      </c>
      <c r="C78" s="58"/>
      <c r="D78" s="59"/>
      <c r="E78" s="50"/>
      <c r="F78" s="51"/>
      <c r="G78" s="52"/>
      <c r="H78" s="53"/>
    </row>
    <row r="79" spans="1:11" s="26" customFormat="1" ht="45.75" customHeight="1" x14ac:dyDescent="0.25">
      <c r="A79" s="18">
        <v>301</v>
      </c>
      <c r="B79" s="60" t="s">
        <v>84</v>
      </c>
      <c r="C79" s="54" t="s">
        <v>16</v>
      </c>
      <c r="D79" s="21">
        <v>1</v>
      </c>
      <c r="E79" s="55"/>
      <c r="F79" s="23">
        <f t="shared" si="1"/>
        <v>0</v>
      </c>
      <c r="G79" s="24" t="s">
        <v>17</v>
      </c>
      <c r="H79" s="25" t="str">
        <f t="shared" ref="H79:H90" si="5">IF(AND(ISNUMBER(E79),E79&lt;&gt;""),"","Vyplňte")</f>
        <v>Vyplňte</v>
      </c>
      <c r="K79" s="26">
        <f t="shared" ref="K79:K90" si="6">LEN(H79)</f>
        <v>7</v>
      </c>
    </row>
    <row r="80" spans="1:11" s="26" customFormat="1" ht="39.75" customHeight="1" x14ac:dyDescent="0.25">
      <c r="A80" s="27">
        <v>302</v>
      </c>
      <c r="B80" s="35" t="s">
        <v>85</v>
      </c>
      <c r="C80" s="36" t="s">
        <v>16</v>
      </c>
      <c r="D80" s="30">
        <v>1</v>
      </c>
      <c r="E80" s="31"/>
      <c r="F80" s="32">
        <f t="shared" ref="F80:F154" si="7">D80*E80</f>
        <v>0</v>
      </c>
      <c r="G80" s="33" t="s">
        <v>13</v>
      </c>
      <c r="H80" s="25" t="str">
        <f t="shared" si="5"/>
        <v>Vyplňte</v>
      </c>
      <c r="K80" s="26">
        <f t="shared" si="6"/>
        <v>7</v>
      </c>
    </row>
    <row r="81" spans="1:11" s="26" customFormat="1" ht="51.75" customHeight="1" x14ac:dyDescent="0.25">
      <c r="A81" s="27">
        <v>303</v>
      </c>
      <c r="B81" s="34" t="s">
        <v>86</v>
      </c>
      <c r="C81" s="36" t="s">
        <v>16</v>
      </c>
      <c r="D81" s="30">
        <v>1</v>
      </c>
      <c r="E81" s="31"/>
      <c r="F81" s="32">
        <f t="shared" si="7"/>
        <v>0</v>
      </c>
      <c r="G81" s="33" t="s">
        <v>13</v>
      </c>
      <c r="H81" s="25" t="str">
        <f t="shared" si="5"/>
        <v>Vyplňte</v>
      </c>
      <c r="K81" s="26">
        <f t="shared" si="6"/>
        <v>7</v>
      </c>
    </row>
    <row r="82" spans="1:11" s="26" customFormat="1" ht="54" customHeight="1" x14ac:dyDescent="0.25">
      <c r="A82" s="27">
        <v>304</v>
      </c>
      <c r="B82" s="35" t="s">
        <v>87</v>
      </c>
      <c r="C82" s="36" t="s">
        <v>16</v>
      </c>
      <c r="D82" s="30">
        <v>1</v>
      </c>
      <c r="E82" s="31"/>
      <c r="F82" s="32">
        <f t="shared" si="7"/>
        <v>0</v>
      </c>
      <c r="G82" s="33" t="s">
        <v>13</v>
      </c>
      <c r="H82" s="25" t="str">
        <f t="shared" si="5"/>
        <v>Vyplňte</v>
      </c>
      <c r="K82" s="26">
        <f t="shared" si="6"/>
        <v>7</v>
      </c>
    </row>
    <row r="83" spans="1:11" s="26" customFormat="1" ht="22.5" customHeight="1" x14ac:dyDescent="0.25">
      <c r="A83" s="27">
        <v>305</v>
      </c>
      <c r="B83" s="35" t="s">
        <v>88</v>
      </c>
      <c r="C83" s="36" t="s">
        <v>16</v>
      </c>
      <c r="D83" s="30">
        <v>1</v>
      </c>
      <c r="E83" s="31"/>
      <c r="F83" s="32">
        <f t="shared" si="7"/>
        <v>0</v>
      </c>
      <c r="G83" s="33" t="s">
        <v>13</v>
      </c>
      <c r="H83" s="25" t="str">
        <f t="shared" si="5"/>
        <v>Vyplňte</v>
      </c>
      <c r="K83" s="26">
        <f t="shared" si="6"/>
        <v>7</v>
      </c>
    </row>
    <row r="84" spans="1:11" s="26" customFormat="1" ht="22.5" customHeight="1" x14ac:dyDescent="0.25">
      <c r="A84" s="27">
        <v>306</v>
      </c>
      <c r="B84" s="35" t="s">
        <v>89</v>
      </c>
      <c r="C84" s="36" t="s">
        <v>16</v>
      </c>
      <c r="D84" s="30">
        <v>1</v>
      </c>
      <c r="E84" s="31"/>
      <c r="F84" s="32">
        <f t="shared" si="7"/>
        <v>0</v>
      </c>
      <c r="G84" s="33" t="s">
        <v>13</v>
      </c>
      <c r="H84" s="25" t="str">
        <f t="shared" si="5"/>
        <v>Vyplňte</v>
      </c>
      <c r="K84" s="26">
        <f t="shared" si="6"/>
        <v>7</v>
      </c>
    </row>
    <row r="85" spans="1:11" s="26" customFormat="1" ht="60.75" customHeight="1" x14ac:dyDescent="0.25">
      <c r="A85" s="27">
        <v>307</v>
      </c>
      <c r="B85" s="35" t="s">
        <v>90</v>
      </c>
      <c r="C85" s="36" t="s">
        <v>16</v>
      </c>
      <c r="D85" s="30">
        <v>1</v>
      </c>
      <c r="E85" s="31"/>
      <c r="F85" s="32">
        <f t="shared" si="7"/>
        <v>0</v>
      </c>
      <c r="G85" s="33" t="s">
        <v>13</v>
      </c>
      <c r="H85" s="25" t="str">
        <f t="shared" si="5"/>
        <v>Vyplňte</v>
      </c>
      <c r="K85" s="26">
        <f t="shared" si="6"/>
        <v>7</v>
      </c>
    </row>
    <row r="86" spans="1:11" s="26" customFormat="1" ht="32.25" customHeight="1" x14ac:dyDescent="0.25">
      <c r="A86" s="27">
        <v>308</v>
      </c>
      <c r="B86" s="35" t="s">
        <v>91</v>
      </c>
      <c r="C86" s="36" t="s">
        <v>92</v>
      </c>
      <c r="D86" s="30">
        <v>1</v>
      </c>
      <c r="E86" s="31"/>
      <c r="F86" s="32">
        <f t="shared" si="7"/>
        <v>0</v>
      </c>
      <c r="G86" s="33" t="s">
        <v>13</v>
      </c>
      <c r="H86" s="25" t="str">
        <f t="shared" si="5"/>
        <v>Vyplňte</v>
      </c>
      <c r="K86" s="26">
        <f t="shared" si="6"/>
        <v>7</v>
      </c>
    </row>
    <row r="87" spans="1:11" s="26" customFormat="1" ht="32.25" customHeight="1" x14ac:dyDescent="0.25">
      <c r="A87" s="27">
        <v>309</v>
      </c>
      <c r="B87" s="28" t="s">
        <v>93</v>
      </c>
      <c r="C87" s="36" t="s">
        <v>78</v>
      </c>
      <c r="D87" s="30">
        <v>1</v>
      </c>
      <c r="E87" s="31"/>
      <c r="F87" s="32">
        <f t="shared" si="7"/>
        <v>0</v>
      </c>
      <c r="G87" s="33" t="s">
        <v>17</v>
      </c>
      <c r="H87" s="25" t="str">
        <f t="shared" si="5"/>
        <v>Vyplňte</v>
      </c>
      <c r="K87" s="26">
        <f t="shared" si="6"/>
        <v>7</v>
      </c>
    </row>
    <row r="88" spans="1:11" s="26" customFormat="1" ht="32.25" customHeight="1" x14ac:dyDescent="0.25">
      <c r="A88" s="27">
        <v>310</v>
      </c>
      <c r="B88" s="28" t="s">
        <v>94</v>
      </c>
      <c r="C88" s="36" t="s">
        <v>12</v>
      </c>
      <c r="D88" s="30">
        <v>1</v>
      </c>
      <c r="E88" s="31"/>
      <c r="F88" s="32">
        <f t="shared" si="7"/>
        <v>0</v>
      </c>
      <c r="G88" s="33" t="s">
        <v>17</v>
      </c>
      <c r="H88" s="25" t="str">
        <f t="shared" si="5"/>
        <v>Vyplňte</v>
      </c>
      <c r="K88" s="26">
        <f t="shared" si="6"/>
        <v>7</v>
      </c>
    </row>
    <row r="89" spans="1:11" s="26" customFormat="1" ht="40.5" customHeight="1" x14ac:dyDescent="0.25">
      <c r="A89" s="27">
        <v>311</v>
      </c>
      <c r="B89" s="28" t="s">
        <v>95</v>
      </c>
      <c r="C89" s="36" t="s">
        <v>16</v>
      </c>
      <c r="D89" s="30">
        <v>1</v>
      </c>
      <c r="E89" s="31"/>
      <c r="F89" s="32">
        <f t="shared" si="7"/>
        <v>0</v>
      </c>
      <c r="G89" s="33" t="s">
        <v>17</v>
      </c>
      <c r="H89" s="25" t="str">
        <f t="shared" si="5"/>
        <v>Vyplňte</v>
      </c>
      <c r="K89" s="26">
        <f t="shared" si="6"/>
        <v>7</v>
      </c>
    </row>
    <row r="90" spans="1:11" s="26" customFormat="1" ht="32.25" customHeight="1" thickBot="1" x14ac:dyDescent="0.3">
      <c r="A90" s="40">
        <v>312</v>
      </c>
      <c r="B90" s="41" t="s">
        <v>96</v>
      </c>
      <c r="C90" s="42" t="s">
        <v>24</v>
      </c>
      <c r="D90" s="43">
        <v>1</v>
      </c>
      <c r="E90" s="44"/>
      <c r="F90" s="45">
        <f t="shared" si="7"/>
        <v>0</v>
      </c>
      <c r="G90" s="46" t="s">
        <v>13</v>
      </c>
      <c r="H90" s="25" t="str">
        <f t="shared" si="5"/>
        <v>Vyplňte</v>
      </c>
      <c r="K90" s="26">
        <f t="shared" si="6"/>
        <v>7</v>
      </c>
    </row>
    <row r="91" spans="1:11" s="26" customFormat="1" ht="32.25" customHeight="1" x14ac:dyDescent="0.25">
      <c r="B91" s="61"/>
      <c r="C91" s="58"/>
      <c r="D91" s="49"/>
      <c r="E91" s="50"/>
      <c r="F91" s="51"/>
      <c r="G91" s="52"/>
      <c r="H91" s="62"/>
    </row>
    <row r="92" spans="1:11" s="26" customFormat="1" ht="32.25" customHeight="1" thickBot="1" x14ac:dyDescent="0.3">
      <c r="B92" s="9" t="s">
        <v>97</v>
      </c>
      <c r="C92" s="58"/>
      <c r="D92" s="49"/>
      <c r="E92" s="50"/>
      <c r="F92" s="51"/>
      <c r="G92" s="52"/>
      <c r="H92" s="62"/>
    </row>
    <row r="93" spans="1:11" s="26" customFormat="1" ht="68.25" customHeight="1" x14ac:dyDescent="0.25">
      <c r="A93" s="18">
        <v>401</v>
      </c>
      <c r="B93" s="63" t="s">
        <v>98</v>
      </c>
      <c r="C93" s="54" t="s">
        <v>16</v>
      </c>
      <c r="D93" s="21">
        <v>1</v>
      </c>
      <c r="E93" s="64"/>
      <c r="F93" s="65">
        <f t="shared" si="7"/>
        <v>0</v>
      </c>
      <c r="G93" s="66" t="s">
        <v>13</v>
      </c>
      <c r="H93" s="25" t="str">
        <f t="shared" ref="H93:H107" si="8">IF(AND(ISNUMBER(E93),E93&lt;&gt;""),"","Vyplňte")</f>
        <v>Vyplňte</v>
      </c>
      <c r="K93" s="26">
        <f t="shared" ref="K93:K107" si="9">LEN(H93)</f>
        <v>7</v>
      </c>
    </row>
    <row r="94" spans="1:11" s="26" customFormat="1" ht="30.75" customHeight="1" x14ac:dyDescent="0.25">
      <c r="A94" s="27">
        <v>402</v>
      </c>
      <c r="B94" s="28" t="s">
        <v>99</v>
      </c>
      <c r="C94" s="39" t="s">
        <v>16</v>
      </c>
      <c r="D94" s="30">
        <v>1</v>
      </c>
      <c r="E94" s="67"/>
      <c r="F94" s="68">
        <f t="shared" si="7"/>
        <v>0</v>
      </c>
      <c r="G94" s="69" t="s">
        <v>13</v>
      </c>
      <c r="H94" s="25" t="str">
        <f t="shared" si="8"/>
        <v>Vyplňte</v>
      </c>
      <c r="K94" s="26">
        <f t="shared" si="9"/>
        <v>7</v>
      </c>
    </row>
    <row r="95" spans="1:11" s="26" customFormat="1" ht="30.75" customHeight="1" x14ac:dyDescent="0.25">
      <c r="A95" s="27">
        <v>403</v>
      </c>
      <c r="B95" s="28" t="s">
        <v>100</v>
      </c>
      <c r="C95" s="39" t="s">
        <v>16</v>
      </c>
      <c r="D95" s="30">
        <v>1</v>
      </c>
      <c r="E95" s="67"/>
      <c r="F95" s="68">
        <f t="shared" si="7"/>
        <v>0</v>
      </c>
      <c r="G95" s="69" t="s">
        <v>13</v>
      </c>
      <c r="H95" s="25" t="str">
        <f t="shared" si="8"/>
        <v>Vyplňte</v>
      </c>
      <c r="K95" s="26">
        <f t="shared" si="9"/>
        <v>7</v>
      </c>
    </row>
    <row r="96" spans="1:11" s="26" customFormat="1" ht="153" x14ac:dyDescent="0.25">
      <c r="A96" s="27">
        <v>404</v>
      </c>
      <c r="B96" s="28" t="s">
        <v>101</v>
      </c>
      <c r="C96" s="36" t="s">
        <v>12</v>
      </c>
      <c r="D96" s="30">
        <v>1</v>
      </c>
      <c r="E96" s="67"/>
      <c r="F96" s="68">
        <f t="shared" si="7"/>
        <v>0</v>
      </c>
      <c r="G96" s="69" t="s">
        <v>13</v>
      </c>
      <c r="H96" s="25" t="str">
        <f t="shared" si="8"/>
        <v>Vyplňte</v>
      </c>
      <c r="K96" s="26">
        <f t="shared" si="9"/>
        <v>7</v>
      </c>
    </row>
    <row r="97" spans="1:11" s="26" customFormat="1" ht="31.5" customHeight="1" x14ac:dyDescent="0.25">
      <c r="A97" s="27">
        <v>405</v>
      </c>
      <c r="B97" s="28" t="s">
        <v>102</v>
      </c>
      <c r="C97" s="39" t="s">
        <v>12</v>
      </c>
      <c r="D97" s="30">
        <v>1</v>
      </c>
      <c r="E97" s="67"/>
      <c r="F97" s="68">
        <f t="shared" si="7"/>
        <v>0</v>
      </c>
      <c r="G97" s="69" t="s">
        <v>13</v>
      </c>
      <c r="H97" s="25" t="str">
        <f t="shared" si="8"/>
        <v>Vyplňte</v>
      </c>
      <c r="K97" s="26">
        <f t="shared" si="9"/>
        <v>7</v>
      </c>
    </row>
    <row r="98" spans="1:11" s="26" customFormat="1" ht="31.5" customHeight="1" x14ac:dyDescent="0.25">
      <c r="A98" s="27">
        <v>406</v>
      </c>
      <c r="B98" s="28" t="s">
        <v>103</v>
      </c>
      <c r="C98" s="39" t="s">
        <v>12</v>
      </c>
      <c r="D98" s="30">
        <v>1</v>
      </c>
      <c r="E98" s="67"/>
      <c r="F98" s="68">
        <f t="shared" si="7"/>
        <v>0</v>
      </c>
      <c r="G98" s="69" t="s">
        <v>13</v>
      </c>
      <c r="H98" s="25" t="str">
        <f t="shared" si="8"/>
        <v>Vyplňte</v>
      </c>
      <c r="K98" s="26">
        <f t="shared" si="9"/>
        <v>7</v>
      </c>
    </row>
    <row r="99" spans="1:11" s="26" customFormat="1" ht="31.5" customHeight="1" x14ac:dyDescent="0.25">
      <c r="A99" s="27">
        <v>407</v>
      </c>
      <c r="B99" s="28" t="s">
        <v>104</v>
      </c>
      <c r="C99" s="39" t="s">
        <v>12</v>
      </c>
      <c r="D99" s="30">
        <v>1</v>
      </c>
      <c r="E99" s="67"/>
      <c r="F99" s="68">
        <f t="shared" si="7"/>
        <v>0</v>
      </c>
      <c r="G99" s="69" t="s">
        <v>13</v>
      </c>
      <c r="H99" s="25" t="str">
        <f t="shared" si="8"/>
        <v>Vyplňte</v>
      </c>
      <c r="K99" s="26">
        <f t="shared" si="9"/>
        <v>7</v>
      </c>
    </row>
    <row r="100" spans="1:11" s="26" customFormat="1" ht="204" x14ac:dyDescent="0.25">
      <c r="A100" s="27">
        <v>408</v>
      </c>
      <c r="B100" s="28" t="s">
        <v>105</v>
      </c>
      <c r="C100" s="36" t="s">
        <v>16</v>
      </c>
      <c r="D100" s="30">
        <v>1</v>
      </c>
      <c r="E100" s="67"/>
      <c r="F100" s="68">
        <f t="shared" si="7"/>
        <v>0</v>
      </c>
      <c r="G100" s="69" t="s">
        <v>13</v>
      </c>
      <c r="H100" s="25" t="str">
        <f t="shared" si="8"/>
        <v>Vyplňte</v>
      </c>
      <c r="K100" s="26">
        <f t="shared" si="9"/>
        <v>7</v>
      </c>
    </row>
    <row r="101" spans="1:11" s="26" customFormat="1" ht="25.5" customHeight="1" x14ac:dyDescent="0.25">
      <c r="A101" s="27">
        <v>409</v>
      </c>
      <c r="B101" s="28" t="s">
        <v>106</v>
      </c>
      <c r="C101" s="36" t="s">
        <v>16</v>
      </c>
      <c r="D101" s="30">
        <v>1</v>
      </c>
      <c r="E101" s="67"/>
      <c r="F101" s="68">
        <f t="shared" si="7"/>
        <v>0</v>
      </c>
      <c r="G101" s="69" t="s">
        <v>13</v>
      </c>
      <c r="H101" s="25" t="str">
        <f t="shared" si="8"/>
        <v>Vyplňte</v>
      </c>
      <c r="K101" s="26">
        <f t="shared" si="9"/>
        <v>7</v>
      </c>
    </row>
    <row r="102" spans="1:11" s="26" customFormat="1" ht="25.5" customHeight="1" x14ac:dyDescent="0.25">
      <c r="A102" s="27">
        <v>410</v>
      </c>
      <c r="B102" s="28" t="s">
        <v>107</v>
      </c>
      <c r="C102" s="36" t="s">
        <v>12</v>
      </c>
      <c r="D102" s="30">
        <v>1</v>
      </c>
      <c r="E102" s="67"/>
      <c r="F102" s="68">
        <f t="shared" si="7"/>
        <v>0</v>
      </c>
      <c r="G102" s="69" t="s">
        <v>13</v>
      </c>
      <c r="H102" s="25" t="str">
        <f t="shared" si="8"/>
        <v>Vyplňte</v>
      </c>
      <c r="K102" s="26">
        <f t="shared" si="9"/>
        <v>7</v>
      </c>
    </row>
    <row r="103" spans="1:11" s="26" customFormat="1" ht="165.75" x14ac:dyDescent="0.25">
      <c r="A103" s="27">
        <v>411</v>
      </c>
      <c r="B103" s="28" t="s">
        <v>108</v>
      </c>
      <c r="C103" s="36" t="s">
        <v>12</v>
      </c>
      <c r="D103" s="30">
        <v>1</v>
      </c>
      <c r="E103" s="67"/>
      <c r="F103" s="68">
        <f t="shared" si="7"/>
        <v>0</v>
      </c>
      <c r="G103" s="69" t="s">
        <v>13</v>
      </c>
      <c r="H103" s="25" t="str">
        <f t="shared" si="8"/>
        <v>Vyplňte</v>
      </c>
      <c r="K103" s="26">
        <f t="shared" si="9"/>
        <v>7</v>
      </c>
    </row>
    <row r="104" spans="1:11" s="26" customFormat="1" ht="27.75" customHeight="1" x14ac:dyDescent="0.25">
      <c r="A104" s="27">
        <v>412</v>
      </c>
      <c r="B104" s="28" t="s">
        <v>109</v>
      </c>
      <c r="C104" s="36" t="s">
        <v>12</v>
      </c>
      <c r="D104" s="30">
        <v>1</v>
      </c>
      <c r="E104" s="67"/>
      <c r="F104" s="68">
        <f t="shared" si="7"/>
        <v>0</v>
      </c>
      <c r="G104" s="69" t="s">
        <v>13</v>
      </c>
      <c r="H104" s="25" t="str">
        <f t="shared" si="8"/>
        <v>Vyplňte</v>
      </c>
      <c r="K104" s="26">
        <f t="shared" si="9"/>
        <v>7</v>
      </c>
    </row>
    <row r="105" spans="1:11" s="26" customFormat="1" ht="27.75" customHeight="1" x14ac:dyDescent="0.25">
      <c r="A105" s="27">
        <v>413</v>
      </c>
      <c r="B105" s="28" t="s">
        <v>110</v>
      </c>
      <c r="C105" s="36" t="s">
        <v>12</v>
      </c>
      <c r="D105" s="30">
        <v>1</v>
      </c>
      <c r="E105" s="67"/>
      <c r="F105" s="68">
        <f t="shared" si="7"/>
        <v>0</v>
      </c>
      <c r="G105" s="69" t="s">
        <v>13</v>
      </c>
      <c r="H105" s="25" t="str">
        <f t="shared" si="8"/>
        <v>Vyplňte</v>
      </c>
      <c r="K105" s="26">
        <f t="shared" si="9"/>
        <v>7</v>
      </c>
    </row>
    <row r="106" spans="1:11" s="26" customFormat="1" ht="27.75" customHeight="1" x14ac:dyDescent="0.25">
      <c r="A106" s="27">
        <v>414</v>
      </c>
      <c r="B106" s="28" t="s">
        <v>111</v>
      </c>
      <c r="C106" s="39" t="s">
        <v>12</v>
      </c>
      <c r="D106" s="30">
        <v>1</v>
      </c>
      <c r="E106" s="67"/>
      <c r="F106" s="68">
        <f t="shared" si="7"/>
        <v>0</v>
      </c>
      <c r="G106" s="69" t="s">
        <v>13</v>
      </c>
      <c r="H106" s="25" t="str">
        <f t="shared" si="8"/>
        <v>Vyplňte</v>
      </c>
      <c r="K106" s="26">
        <f t="shared" si="9"/>
        <v>7</v>
      </c>
    </row>
    <row r="107" spans="1:11" s="26" customFormat="1" ht="56.25" customHeight="1" thickBot="1" x14ac:dyDescent="0.3">
      <c r="A107" s="40">
        <v>415</v>
      </c>
      <c r="B107" s="41" t="s">
        <v>112</v>
      </c>
      <c r="C107" s="56" t="s">
        <v>16</v>
      </c>
      <c r="D107" s="43">
        <v>1</v>
      </c>
      <c r="E107" s="70"/>
      <c r="F107" s="71">
        <f t="shared" si="7"/>
        <v>0</v>
      </c>
      <c r="G107" s="72" t="s">
        <v>13</v>
      </c>
      <c r="H107" s="25" t="str">
        <f t="shared" si="8"/>
        <v>Vyplňte</v>
      </c>
      <c r="K107" s="26">
        <f t="shared" si="9"/>
        <v>7</v>
      </c>
    </row>
    <row r="108" spans="1:11" s="73" customFormat="1" ht="32.25" customHeight="1" x14ac:dyDescent="0.25">
      <c r="B108" s="61"/>
      <c r="C108" s="58"/>
      <c r="D108" s="49"/>
      <c r="E108" s="50"/>
      <c r="F108" s="51"/>
      <c r="G108" s="74"/>
      <c r="H108" s="53"/>
      <c r="K108" s="26"/>
    </row>
    <row r="109" spans="1:11" s="73" customFormat="1" ht="32.25" customHeight="1" thickBot="1" x14ac:dyDescent="0.3">
      <c r="B109" s="9" t="s">
        <v>113</v>
      </c>
      <c r="C109" s="58"/>
      <c r="D109" s="49"/>
      <c r="E109" s="50"/>
      <c r="F109" s="51"/>
      <c r="G109" s="74"/>
      <c r="H109" s="53"/>
      <c r="K109" s="26"/>
    </row>
    <row r="110" spans="1:11" s="26" customFormat="1" ht="43.5" customHeight="1" x14ac:dyDescent="0.25">
      <c r="A110" s="18">
        <v>501</v>
      </c>
      <c r="B110" s="63" t="s">
        <v>114</v>
      </c>
      <c r="C110" s="54" t="s">
        <v>12</v>
      </c>
      <c r="D110" s="21">
        <v>1</v>
      </c>
      <c r="E110" s="55"/>
      <c r="F110" s="23">
        <f t="shared" si="7"/>
        <v>0</v>
      </c>
      <c r="G110" s="24" t="s">
        <v>13</v>
      </c>
      <c r="H110" s="25" t="str">
        <f t="shared" ref="H110:H132" si="10">IF(AND(ISNUMBER(E110),E110&lt;&gt;""),"","Vyplňte")</f>
        <v>Vyplňte</v>
      </c>
      <c r="K110" s="26">
        <f t="shared" ref="K110:K132" si="11">LEN(H110)</f>
        <v>7</v>
      </c>
    </row>
    <row r="111" spans="1:11" s="26" customFormat="1" ht="29.25" customHeight="1" x14ac:dyDescent="0.25">
      <c r="A111" s="27">
        <v>502</v>
      </c>
      <c r="B111" s="28" t="s">
        <v>115</v>
      </c>
      <c r="C111" s="36" t="s">
        <v>12</v>
      </c>
      <c r="D111" s="30">
        <v>1</v>
      </c>
      <c r="E111" s="31"/>
      <c r="F111" s="32">
        <f t="shared" si="7"/>
        <v>0</v>
      </c>
      <c r="G111" s="33" t="s">
        <v>13</v>
      </c>
      <c r="H111" s="25" t="str">
        <f t="shared" si="10"/>
        <v>Vyplňte</v>
      </c>
      <c r="K111" s="26">
        <f t="shared" si="11"/>
        <v>7</v>
      </c>
    </row>
    <row r="112" spans="1:11" s="26" customFormat="1" ht="32.25" customHeight="1" x14ac:dyDescent="0.25">
      <c r="A112" s="27">
        <v>503</v>
      </c>
      <c r="B112" s="28" t="s">
        <v>116</v>
      </c>
      <c r="C112" s="36" t="s">
        <v>12</v>
      </c>
      <c r="D112" s="30">
        <v>1</v>
      </c>
      <c r="E112" s="31"/>
      <c r="F112" s="32">
        <f t="shared" si="7"/>
        <v>0</v>
      </c>
      <c r="G112" s="33" t="s">
        <v>13</v>
      </c>
      <c r="H112" s="25" t="str">
        <f t="shared" si="10"/>
        <v>Vyplňte</v>
      </c>
      <c r="K112" s="26">
        <f t="shared" si="11"/>
        <v>7</v>
      </c>
    </row>
    <row r="113" spans="1:11" s="26" customFormat="1" ht="186" customHeight="1" x14ac:dyDescent="0.25">
      <c r="A113" s="27">
        <v>504</v>
      </c>
      <c r="B113" s="28" t="s">
        <v>117</v>
      </c>
      <c r="C113" s="36" t="s">
        <v>16</v>
      </c>
      <c r="D113" s="30">
        <v>1</v>
      </c>
      <c r="E113" s="31"/>
      <c r="F113" s="32">
        <f t="shared" si="7"/>
        <v>0</v>
      </c>
      <c r="G113" s="33" t="s">
        <v>13</v>
      </c>
      <c r="H113" s="25" t="str">
        <f t="shared" si="10"/>
        <v>Vyplňte</v>
      </c>
      <c r="K113" s="26">
        <f t="shared" si="11"/>
        <v>7</v>
      </c>
    </row>
    <row r="114" spans="1:11" s="26" customFormat="1" ht="26.25" customHeight="1" x14ac:dyDescent="0.25">
      <c r="A114" s="27">
        <v>505</v>
      </c>
      <c r="B114" s="28" t="s">
        <v>118</v>
      </c>
      <c r="C114" s="36" t="s">
        <v>16</v>
      </c>
      <c r="D114" s="30">
        <v>1</v>
      </c>
      <c r="E114" s="31"/>
      <c r="F114" s="32">
        <f t="shared" si="7"/>
        <v>0</v>
      </c>
      <c r="G114" s="33" t="s">
        <v>13</v>
      </c>
      <c r="H114" s="25" t="str">
        <f t="shared" si="10"/>
        <v>Vyplňte</v>
      </c>
      <c r="K114" s="26">
        <f t="shared" si="11"/>
        <v>7</v>
      </c>
    </row>
    <row r="115" spans="1:11" s="26" customFormat="1" ht="26.25" customHeight="1" x14ac:dyDescent="0.25">
      <c r="A115" s="27">
        <v>506</v>
      </c>
      <c r="B115" s="28" t="s">
        <v>119</v>
      </c>
      <c r="C115" s="36" t="s">
        <v>16</v>
      </c>
      <c r="D115" s="30">
        <v>1</v>
      </c>
      <c r="E115" s="31"/>
      <c r="F115" s="32">
        <f t="shared" si="7"/>
        <v>0</v>
      </c>
      <c r="G115" s="33" t="s">
        <v>13</v>
      </c>
      <c r="H115" s="25" t="str">
        <f t="shared" si="10"/>
        <v>Vyplňte</v>
      </c>
      <c r="K115" s="26">
        <f t="shared" si="11"/>
        <v>7</v>
      </c>
    </row>
    <row r="116" spans="1:11" s="26" customFormat="1" ht="128.25" customHeight="1" x14ac:dyDescent="0.25">
      <c r="A116" s="27">
        <v>507</v>
      </c>
      <c r="B116" s="28" t="s">
        <v>120</v>
      </c>
      <c r="C116" s="36" t="s">
        <v>12</v>
      </c>
      <c r="D116" s="30">
        <v>1</v>
      </c>
      <c r="E116" s="31"/>
      <c r="F116" s="32">
        <f t="shared" si="7"/>
        <v>0</v>
      </c>
      <c r="G116" s="33" t="s">
        <v>13</v>
      </c>
      <c r="H116" s="25" t="str">
        <f t="shared" si="10"/>
        <v>Vyplňte</v>
      </c>
      <c r="K116" s="26">
        <f t="shared" si="11"/>
        <v>7</v>
      </c>
    </row>
    <row r="117" spans="1:11" s="26" customFormat="1" ht="30.75" customHeight="1" x14ac:dyDescent="0.25">
      <c r="A117" s="27">
        <v>508</v>
      </c>
      <c r="B117" s="28" t="s">
        <v>121</v>
      </c>
      <c r="C117" s="39" t="s">
        <v>12</v>
      </c>
      <c r="D117" s="30">
        <v>1</v>
      </c>
      <c r="E117" s="31"/>
      <c r="F117" s="32">
        <f t="shared" si="7"/>
        <v>0</v>
      </c>
      <c r="G117" s="33" t="s">
        <v>13</v>
      </c>
      <c r="H117" s="25" t="str">
        <f t="shared" si="10"/>
        <v>Vyplňte</v>
      </c>
      <c r="K117" s="26">
        <f t="shared" si="11"/>
        <v>7</v>
      </c>
    </row>
    <row r="118" spans="1:11" s="26" customFormat="1" ht="32.25" customHeight="1" x14ac:dyDescent="0.25">
      <c r="A118" s="27">
        <v>509</v>
      </c>
      <c r="B118" s="28" t="s">
        <v>122</v>
      </c>
      <c r="C118" s="36" t="s">
        <v>12</v>
      </c>
      <c r="D118" s="30">
        <v>1</v>
      </c>
      <c r="E118" s="31"/>
      <c r="F118" s="32">
        <f t="shared" si="7"/>
        <v>0</v>
      </c>
      <c r="G118" s="33" t="s">
        <v>13</v>
      </c>
      <c r="H118" s="25" t="str">
        <f t="shared" si="10"/>
        <v>Vyplňte</v>
      </c>
      <c r="K118" s="26">
        <f t="shared" si="11"/>
        <v>7</v>
      </c>
    </row>
    <row r="119" spans="1:11" s="26" customFormat="1" ht="82.5" customHeight="1" x14ac:dyDescent="0.25">
      <c r="A119" s="27">
        <v>510</v>
      </c>
      <c r="B119" s="28" t="s">
        <v>123</v>
      </c>
      <c r="C119" s="36" t="s">
        <v>16</v>
      </c>
      <c r="D119" s="30">
        <v>1</v>
      </c>
      <c r="E119" s="31"/>
      <c r="F119" s="32">
        <f t="shared" si="7"/>
        <v>0</v>
      </c>
      <c r="G119" s="33" t="s">
        <v>13</v>
      </c>
      <c r="H119" s="25" t="str">
        <f t="shared" si="10"/>
        <v>Vyplňte</v>
      </c>
      <c r="K119" s="26">
        <f t="shared" si="11"/>
        <v>7</v>
      </c>
    </row>
    <row r="120" spans="1:11" s="26" customFormat="1" ht="32.25" customHeight="1" x14ac:dyDescent="0.25">
      <c r="A120" s="27">
        <v>511</v>
      </c>
      <c r="B120" s="28" t="s">
        <v>119</v>
      </c>
      <c r="C120" s="36" t="s">
        <v>16</v>
      </c>
      <c r="D120" s="30">
        <v>1</v>
      </c>
      <c r="E120" s="31"/>
      <c r="F120" s="32">
        <f t="shared" si="7"/>
        <v>0</v>
      </c>
      <c r="G120" s="33" t="s">
        <v>13</v>
      </c>
      <c r="H120" s="25" t="str">
        <f t="shared" si="10"/>
        <v>Vyplňte</v>
      </c>
      <c r="K120" s="26">
        <f t="shared" si="11"/>
        <v>7</v>
      </c>
    </row>
    <row r="121" spans="1:11" s="26" customFormat="1" ht="70.5" customHeight="1" x14ac:dyDescent="0.25">
      <c r="A121" s="27">
        <v>512</v>
      </c>
      <c r="B121" s="28" t="s">
        <v>124</v>
      </c>
      <c r="C121" s="36" t="s">
        <v>16</v>
      </c>
      <c r="D121" s="30">
        <v>1</v>
      </c>
      <c r="E121" s="31"/>
      <c r="F121" s="32">
        <f t="shared" si="7"/>
        <v>0</v>
      </c>
      <c r="G121" s="33" t="s">
        <v>13</v>
      </c>
      <c r="H121" s="25" t="str">
        <f t="shared" si="10"/>
        <v>Vyplňte</v>
      </c>
      <c r="K121" s="26">
        <f t="shared" si="11"/>
        <v>7</v>
      </c>
    </row>
    <row r="122" spans="1:11" s="26" customFormat="1" ht="32.25" customHeight="1" x14ac:dyDescent="0.25">
      <c r="A122" s="27">
        <v>513</v>
      </c>
      <c r="B122" s="28" t="s">
        <v>119</v>
      </c>
      <c r="C122" s="36" t="s">
        <v>16</v>
      </c>
      <c r="D122" s="30">
        <v>1</v>
      </c>
      <c r="E122" s="31"/>
      <c r="F122" s="32">
        <f t="shared" si="7"/>
        <v>0</v>
      </c>
      <c r="G122" s="33" t="s">
        <v>13</v>
      </c>
      <c r="H122" s="25" t="str">
        <f t="shared" si="10"/>
        <v>Vyplňte</v>
      </c>
      <c r="K122" s="26">
        <f t="shared" si="11"/>
        <v>7</v>
      </c>
    </row>
    <row r="123" spans="1:11" s="26" customFormat="1" ht="78" customHeight="1" x14ac:dyDescent="0.25">
      <c r="A123" s="27">
        <v>514</v>
      </c>
      <c r="B123" s="28" t="s">
        <v>125</v>
      </c>
      <c r="C123" s="36" t="s">
        <v>16</v>
      </c>
      <c r="D123" s="30">
        <v>1</v>
      </c>
      <c r="E123" s="31"/>
      <c r="F123" s="32">
        <f t="shared" si="7"/>
        <v>0</v>
      </c>
      <c r="G123" s="33" t="s">
        <v>13</v>
      </c>
      <c r="H123" s="25" t="str">
        <f t="shared" si="10"/>
        <v>Vyplňte</v>
      </c>
      <c r="K123" s="26">
        <f t="shared" si="11"/>
        <v>7</v>
      </c>
    </row>
    <row r="124" spans="1:11" s="26" customFormat="1" ht="32.25" customHeight="1" x14ac:dyDescent="0.25">
      <c r="A124" s="27">
        <v>515</v>
      </c>
      <c r="B124" s="28" t="s">
        <v>119</v>
      </c>
      <c r="C124" s="36" t="s">
        <v>16</v>
      </c>
      <c r="D124" s="30">
        <v>1</v>
      </c>
      <c r="E124" s="31"/>
      <c r="F124" s="32">
        <f t="shared" si="7"/>
        <v>0</v>
      </c>
      <c r="G124" s="33" t="s">
        <v>13</v>
      </c>
      <c r="H124" s="25" t="str">
        <f t="shared" si="10"/>
        <v>Vyplňte</v>
      </c>
      <c r="K124" s="26">
        <f t="shared" si="11"/>
        <v>7</v>
      </c>
    </row>
    <row r="125" spans="1:11" s="26" customFormat="1" ht="66.75" customHeight="1" x14ac:dyDescent="0.25">
      <c r="A125" s="27">
        <v>516</v>
      </c>
      <c r="B125" s="28" t="s">
        <v>126</v>
      </c>
      <c r="C125" s="36" t="s">
        <v>16</v>
      </c>
      <c r="D125" s="30">
        <v>1</v>
      </c>
      <c r="E125" s="31"/>
      <c r="F125" s="32">
        <f t="shared" si="7"/>
        <v>0</v>
      </c>
      <c r="G125" s="33" t="s">
        <v>13</v>
      </c>
      <c r="H125" s="25" t="str">
        <f t="shared" si="10"/>
        <v>Vyplňte</v>
      </c>
      <c r="K125" s="26">
        <f t="shared" si="11"/>
        <v>7</v>
      </c>
    </row>
    <row r="126" spans="1:11" s="26" customFormat="1" ht="32.25" customHeight="1" x14ac:dyDescent="0.25">
      <c r="A126" s="27">
        <v>517</v>
      </c>
      <c r="B126" s="28" t="s">
        <v>119</v>
      </c>
      <c r="C126" s="36" t="s">
        <v>16</v>
      </c>
      <c r="D126" s="30">
        <v>1</v>
      </c>
      <c r="E126" s="31"/>
      <c r="F126" s="32">
        <f t="shared" si="7"/>
        <v>0</v>
      </c>
      <c r="G126" s="33" t="s">
        <v>13</v>
      </c>
      <c r="H126" s="25" t="str">
        <f t="shared" si="10"/>
        <v>Vyplňte</v>
      </c>
      <c r="K126" s="26">
        <f t="shared" si="11"/>
        <v>7</v>
      </c>
    </row>
    <row r="127" spans="1:11" s="26" customFormat="1" ht="186" customHeight="1" x14ac:dyDescent="0.25">
      <c r="A127" s="27">
        <v>518</v>
      </c>
      <c r="B127" s="28" t="s">
        <v>127</v>
      </c>
      <c r="C127" s="36" t="s">
        <v>16</v>
      </c>
      <c r="D127" s="30">
        <v>1</v>
      </c>
      <c r="E127" s="31"/>
      <c r="F127" s="32">
        <f t="shared" si="7"/>
        <v>0</v>
      </c>
      <c r="G127" s="33" t="s">
        <v>13</v>
      </c>
      <c r="H127" s="25" t="str">
        <f t="shared" si="10"/>
        <v>Vyplňte</v>
      </c>
      <c r="K127" s="26">
        <f t="shared" si="11"/>
        <v>7</v>
      </c>
    </row>
    <row r="128" spans="1:11" s="26" customFormat="1" ht="20.25" customHeight="1" x14ac:dyDescent="0.25">
      <c r="A128" s="27">
        <v>519</v>
      </c>
      <c r="B128" s="28" t="s">
        <v>128</v>
      </c>
      <c r="C128" s="36" t="s">
        <v>16</v>
      </c>
      <c r="D128" s="30">
        <v>1</v>
      </c>
      <c r="E128" s="31"/>
      <c r="F128" s="32">
        <f t="shared" si="7"/>
        <v>0</v>
      </c>
      <c r="G128" s="33" t="s">
        <v>13</v>
      </c>
      <c r="H128" s="25" t="str">
        <f t="shared" si="10"/>
        <v>Vyplňte</v>
      </c>
      <c r="K128" s="26">
        <f t="shared" si="11"/>
        <v>7</v>
      </c>
    </row>
    <row r="129" spans="1:11" s="26" customFormat="1" ht="20.25" customHeight="1" x14ac:dyDescent="0.25">
      <c r="A129" s="27">
        <v>520</v>
      </c>
      <c r="B129" s="28" t="s">
        <v>129</v>
      </c>
      <c r="C129" s="36" t="s">
        <v>16</v>
      </c>
      <c r="D129" s="30">
        <v>1</v>
      </c>
      <c r="E129" s="31"/>
      <c r="F129" s="32">
        <f t="shared" si="7"/>
        <v>0</v>
      </c>
      <c r="G129" s="33" t="s">
        <v>13</v>
      </c>
      <c r="H129" s="25" t="str">
        <f t="shared" si="10"/>
        <v>Vyplňte</v>
      </c>
      <c r="K129" s="26">
        <f t="shared" si="11"/>
        <v>7</v>
      </c>
    </row>
    <row r="130" spans="1:11" s="26" customFormat="1" ht="82.5" customHeight="1" x14ac:dyDescent="0.25">
      <c r="A130" s="27">
        <v>521</v>
      </c>
      <c r="B130" s="28" t="s">
        <v>130</v>
      </c>
      <c r="C130" s="36" t="s">
        <v>24</v>
      </c>
      <c r="D130" s="30">
        <v>1</v>
      </c>
      <c r="E130" s="31"/>
      <c r="F130" s="32">
        <f t="shared" si="7"/>
        <v>0</v>
      </c>
      <c r="G130" s="33" t="s">
        <v>17</v>
      </c>
      <c r="H130" s="25" t="str">
        <f t="shared" si="10"/>
        <v>Vyplňte</v>
      </c>
      <c r="K130" s="26">
        <f t="shared" si="11"/>
        <v>7</v>
      </c>
    </row>
    <row r="131" spans="1:11" s="26" customFormat="1" ht="94.5" customHeight="1" x14ac:dyDescent="0.25">
      <c r="A131" s="27">
        <v>522</v>
      </c>
      <c r="B131" s="28" t="s">
        <v>131</v>
      </c>
      <c r="C131" s="36" t="s">
        <v>24</v>
      </c>
      <c r="D131" s="30">
        <v>1</v>
      </c>
      <c r="E131" s="31"/>
      <c r="F131" s="32">
        <f t="shared" si="7"/>
        <v>0</v>
      </c>
      <c r="G131" s="33" t="s">
        <v>17</v>
      </c>
      <c r="H131" s="25" t="str">
        <f t="shared" si="10"/>
        <v>Vyplňte</v>
      </c>
      <c r="K131" s="26">
        <f t="shared" si="11"/>
        <v>7</v>
      </c>
    </row>
    <row r="132" spans="1:11" s="26" customFormat="1" ht="80.25" customHeight="1" thickBot="1" x14ac:dyDescent="0.3">
      <c r="A132" s="40">
        <v>523</v>
      </c>
      <c r="B132" s="41" t="s">
        <v>132</v>
      </c>
      <c r="C132" s="56" t="s">
        <v>16</v>
      </c>
      <c r="D132" s="43">
        <v>1</v>
      </c>
      <c r="E132" s="44"/>
      <c r="F132" s="45">
        <f t="shared" si="7"/>
        <v>0</v>
      </c>
      <c r="G132" s="46" t="s">
        <v>17</v>
      </c>
      <c r="H132" s="25" t="str">
        <f t="shared" si="10"/>
        <v>Vyplňte</v>
      </c>
      <c r="K132" s="26">
        <f t="shared" si="11"/>
        <v>7</v>
      </c>
    </row>
    <row r="133" spans="1:11" s="73" customFormat="1" ht="32.25" customHeight="1" x14ac:dyDescent="0.25">
      <c r="B133" s="61"/>
      <c r="C133" s="58"/>
      <c r="D133" s="49"/>
      <c r="E133" s="50"/>
      <c r="F133" s="51"/>
      <c r="G133" s="74"/>
      <c r="H133" s="53"/>
      <c r="I133" s="53"/>
      <c r="K133" s="26"/>
    </row>
    <row r="134" spans="1:11" s="73" customFormat="1" ht="32.25" customHeight="1" thickBot="1" x14ac:dyDescent="0.3">
      <c r="B134" s="9" t="s">
        <v>133</v>
      </c>
      <c r="C134" s="58"/>
      <c r="D134" s="49"/>
      <c r="E134" s="50"/>
      <c r="F134" s="51"/>
      <c r="G134" s="74"/>
      <c r="H134" s="53"/>
      <c r="I134" s="53"/>
      <c r="K134" s="26"/>
    </row>
    <row r="135" spans="1:11" s="26" customFormat="1" ht="32.25" customHeight="1" x14ac:dyDescent="0.25">
      <c r="A135" s="18">
        <v>601</v>
      </c>
      <c r="B135" s="63" t="s">
        <v>134</v>
      </c>
      <c r="C135" s="54" t="s">
        <v>16</v>
      </c>
      <c r="D135" s="21">
        <v>1</v>
      </c>
      <c r="E135" s="55"/>
      <c r="F135" s="23">
        <f t="shared" si="7"/>
        <v>0</v>
      </c>
      <c r="G135" s="24" t="s">
        <v>17</v>
      </c>
      <c r="H135" s="25" t="str">
        <f t="shared" ref="H135:H151" si="12">IF(AND(ISNUMBER(E135),E135&lt;&gt;""),"","Vyplňte")</f>
        <v>Vyplňte</v>
      </c>
      <c r="K135" s="26">
        <f t="shared" ref="K135:K151" si="13">LEN(H135)</f>
        <v>7</v>
      </c>
    </row>
    <row r="136" spans="1:11" s="26" customFormat="1" ht="32.25" customHeight="1" x14ac:dyDescent="0.25">
      <c r="A136" s="27">
        <v>602</v>
      </c>
      <c r="B136" s="28" t="s">
        <v>135</v>
      </c>
      <c r="C136" s="36" t="s">
        <v>16</v>
      </c>
      <c r="D136" s="30">
        <v>1</v>
      </c>
      <c r="E136" s="31"/>
      <c r="F136" s="32">
        <f t="shared" si="7"/>
        <v>0</v>
      </c>
      <c r="G136" s="33" t="s">
        <v>17</v>
      </c>
      <c r="H136" s="25" t="str">
        <f t="shared" si="12"/>
        <v>Vyplňte</v>
      </c>
      <c r="K136" s="26">
        <f t="shared" si="13"/>
        <v>7</v>
      </c>
    </row>
    <row r="137" spans="1:11" s="26" customFormat="1" ht="93" customHeight="1" x14ac:dyDescent="0.25">
      <c r="A137" s="27">
        <v>603</v>
      </c>
      <c r="B137" s="28" t="s">
        <v>136</v>
      </c>
      <c r="C137" s="36" t="s">
        <v>16</v>
      </c>
      <c r="D137" s="30">
        <v>1</v>
      </c>
      <c r="E137" s="31"/>
      <c r="F137" s="32">
        <f t="shared" si="7"/>
        <v>0</v>
      </c>
      <c r="G137" s="33" t="s">
        <v>13</v>
      </c>
      <c r="H137" s="25" t="str">
        <f t="shared" si="12"/>
        <v>Vyplňte</v>
      </c>
      <c r="K137" s="26">
        <f t="shared" si="13"/>
        <v>7</v>
      </c>
    </row>
    <row r="138" spans="1:11" s="26" customFormat="1" ht="81.75" customHeight="1" x14ac:dyDescent="0.25">
      <c r="A138" s="27">
        <v>604</v>
      </c>
      <c r="B138" s="28" t="s">
        <v>137</v>
      </c>
      <c r="C138" s="36" t="s">
        <v>16</v>
      </c>
      <c r="D138" s="30">
        <v>1</v>
      </c>
      <c r="E138" s="31"/>
      <c r="F138" s="32">
        <f t="shared" si="7"/>
        <v>0</v>
      </c>
      <c r="G138" s="33" t="s">
        <v>13</v>
      </c>
      <c r="H138" s="25" t="str">
        <f t="shared" si="12"/>
        <v>Vyplňte</v>
      </c>
      <c r="K138" s="26">
        <f t="shared" si="13"/>
        <v>7</v>
      </c>
    </row>
    <row r="139" spans="1:11" s="26" customFormat="1" ht="94.5" customHeight="1" x14ac:dyDescent="0.25">
      <c r="A139" s="27">
        <v>605</v>
      </c>
      <c r="B139" s="28" t="s">
        <v>138</v>
      </c>
      <c r="C139" s="36" t="s">
        <v>16</v>
      </c>
      <c r="D139" s="30">
        <v>1</v>
      </c>
      <c r="E139" s="31"/>
      <c r="F139" s="32">
        <f t="shared" si="7"/>
        <v>0</v>
      </c>
      <c r="G139" s="33" t="s">
        <v>13</v>
      </c>
      <c r="H139" s="25" t="str">
        <f t="shared" si="12"/>
        <v>Vyplňte</v>
      </c>
      <c r="K139" s="26">
        <f t="shared" si="13"/>
        <v>7</v>
      </c>
    </row>
    <row r="140" spans="1:11" s="26" customFormat="1" ht="77.25" customHeight="1" x14ac:dyDescent="0.25">
      <c r="A140" s="27">
        <v>606</v>
      </c>
      <c r="B140" s="28" t="s">
        <v>139</v>
      </c>
      <c r="C140" s="36" t="s">
        <v>16</v>
      </c>
      <c r="D140" s="30">
        <v>1</v>
      </c>
      <c r="E140" s="31"/>
      <c r="F140" s="32">
        <f t="shared" si="7"/>
        <v>0</v>
      </c>
      <c r="G140" s="33" t="s">
        <v>17</v>
      </c>
      <c r="H140" s="25" t="str">
        <f t="shared" si="12"/>
        <v>Vyplňte</v>
      </c>
      <c r="K140" s="26">
        <f t="shared" si="13"/>
        <v>7</v>
      </c>
    </row>
    <row r="141" spans="1:11" s="26" customFormat="1" ht="40.5" customHeight="1" x14ac:dyDescent="0.25">
      <c r="A141" s="27">
        <v>607</v>
      </c>
      <c r="B141" s="28" t="s">
        <v>140</v>
      </c>
      <c r="C141" s="36" t="s">
        <v>24</v>
      </c>
      <c r="D141" s="30">
        <v>1</v>
      </c>
      <c r="E141" s="31"/>
      <c r="F141" s="32">
        <f t="shared" si="7"/>
        <v>0</v>
      </c>
      <c r="G141" s="33" t="s">
        <v>17</v>
      </c>
      <c r="H141" s="25" t="str">
        <f t="shared" si="12"/>
        <v>Vyplňte</v>
      </c>
      <c r="K141" s="26">
        <f t="shared" si="13"/>
        <v>7</v>
      </c>
    </row>
    <row r="142" spans="1:11" s="26" customFormat="1" ht="32.25" customHeight="1" x14ac:dyDescent="0.25">
      <c r="A142" s="27">
        <v>608</v>
      </c>
      <c r="B142" s="28" t="s">
        <v>141</v>
      </c>
      <c r="C142" s="36" t="s">
        <v>24</v>
      </c>
      <c r="D142" s="30">
        <v>1</v>
      </c>
      <c r="E142" s="31"/>
      <c r="F142" s="32">
        <f t="shared" si="7"/>
        <v>0</v>
      </c>
      <c r="G142" s="33" t="s">
        <v>13</v>
      </c>
      <c r="H142" s="25" t="str">
        <f t="shared" si="12"/>
        <v>Vyplňte</v>
      </c>
      <c r="K142" s="26">
        <f t="shared" si="13"/>
        <v>7</v>
      </c>
    </row>
    <row r="143" spans="1:11" s="26" customFormat="1" ht="32.25" customHeight="1" x14ac:dyDescent="0.25">
      <c r="A143" s="27">
        <v>609</v>
      </c>
      <c r="B143" s="28" t="s">
        <v>142</v>
      </c>
      <c r="C143" s="36" t="s">
        <v>12</v>
      </c>
      <c r="D143" s="30">
        <v>1</v>
      </c>
      <c r="E143" s="31"/>
      <c r="F143" s="32">
        <f t="shared" si="7"/>
        <v>0</v>
      </c>
      <c r="G143" s="33" t="s">
        <v>17</v>
      </c>
      <c r="H143" s="25" t="str">
        <f t="shared" si="12"/>
        <v>Vyplňte</v>
      </c>
      <c r="K143" s="26">
        <f t="shared" si="13"/>
        <v>7</v>
      </c>
    </row>
    <row r="144" spans="1:11" s="26" customFormat="1" ht="51" customHeight="1" x14ac:dyDescent="0.25">
      <c r="A144" s="27">
        <v>610</v>
      </c>
      <c r="B144" s="28" t="s">
        <v>143</v>
      </c>
      <c r="C144" s="36" t="s">
        <v>12</v>
      </c>
      <c r="D144" s="30">
        <v>1</v>
      </c>
      <c r="E144" s="31"/>
      <c r="F144" s="32">
        <f t="shared" si="7"/>
        <v>0</v>
      </c>
      <c r="G144" s="33" t="s">
        <v>17</v>
      </c>
      <c r="H144" s="25" t="str">
        <f t="shared" si="12"/>
        <v>Vyplňte</v>
      </c>
      <c r="K144" s="26">
        <f t="shared" si="13"/>
        <v>7</v>
      </c>
    </row>
    <row r="145" spans="1:11" s="26" customFormat="1" ht="32.25" customHeight="1" x14ac:dyDescent="0.25">
      <c r="A145" s="27">
        <v>611</v>
      </c>
      <c r="B145" s="28" t="s">
        <v>144</v>
      </c>
      <c r="C145" s="36" t="s">
        <v>16</v>
      </c>
      <c r="D145" s="30">
        <v>1</v>
      </c>
      <c r="E145" s="31"/>
      <c r="F145" s="32">
        <f t="shared" si="7"/>
        <v>0</v>
      </c>
      <c r="G145" s="33" t="s">
        <v>17</v>
      </c>
      <c r="H145" s="25" t="str">
        <f t="shared" si="12"/>
        <v>Vyplňte</v>
      </c>
      <c r="K145" s="26">
        <f t="shared" si="13"/>
        <v>7</v>
      </c>
    </row>
    <row r="146" spans="1:11" s="26" customFormat="1" ht="32.25" customHeight="1" x14ac:dyDescent="0.25">
      <c r="A146" s="27">
        <v>612</v>
      </c>
      <c r="B146" s="28" t="s">
        <v>145</v>
      </c>
      <c r="C146" s="36" t="s">
        <v>16</v>
      </c>
      <c r="D146" s="30">
        <v>1</v>
      </c>
      <c r="E146" s="31"/>
      <c r="F146" s="32">
        <f t="shared" si="7"/>
        <v>0</v>
      </c>
      <c r="G146" s="33" t="s">
        <v>17</v>
      </c>
      <c r="H146" s="25" t="str">
        <f t="shared" si="12"/>
        <v>Vyplňte</v>
      </c>
      <c r="K146" s="26">
        <f t="shared" si="13"/>
        <v>7</v>
      </c>
    </row>
    <row r="147" spans="1:11" s="26" customFormat="1" ht="32.25" customHeight="1" x14ac:dyDescent="0.25">
      <c r="A147" s="27">
        <v>613</v>
      </c>
      <c r="B147" s="28" t="s">
        <v>146</v>
      </c>
      <c r="C147" s="36" t="s">
        <v>16</v>
      </c>
      <c r="D147" s="30">
        <v>1</v>
      </c>
      <c r="E147" s="31"/>
      <c r="F147" s="32">
        <f t="shared" si="7"/>
        <v>0</v>
      </c>
      <c r="G147" s="33" t="s">
        <v>17</v>
      </c>
      <c r="H147" s="25" t="str">
        <f t="shared" si="12"/>
        <v>Vyplňte</v>
      </c>
      <c r="K147" s="26">
        <f t="shared" si="13"/>
        <v>7</v>
      </c>
    </row>
    <row r="148" spans="1:11" s="26" customFormat="1" ht="66" customHeight="1" x14ac:dyDescent="0.25">
      <c r="A148" s="27">
        <v>614</v>
      </c>
      <c r="B148" s="28" t="s">
        <v>147</v>
      </c>
      <c r="C148" s="36" t="s">
        <v>16</v>
      </c>
      <c r="D148" s="30">
        <v>1</v>
      </c>
      <c r="E148" s="31"/>
      <c r="F148" s="32">
        <f t="shared" si="7"/>
        <v>0</v>
      </c>
      <c r="G148" s="33" t="s">
        <v>13</v>
      </c>
      <c r="H148" s="25" t="str">
        <f t="shared" si="12"/>
        <v>Vyplňte</v>
      </c>
      <c r="K148" s="26">
        <f t="shared" si="13"/>
        <v>7</v>
      </c>
    </row>
    <row r="149" spans="1:11" s="26" customFormat="1" ht="57.75" customHeight="1" x14ac:dyDescent="0.25">
      <c r="A149" s="27">
        <v>615</v>
      </c>
      <c r="B149" s="28" t="s">
        <v>148</v>
      </c>
      <c r="C149" s="36" t="s">
        <v>16</v>
      </c>
      <c r="D149" s="30">
        <v>1</v>
      </c>
      <c r="E149" s="31"/>
      <c r="F149" s="32">
        <f t="shared" si="7"/>
        <v>0</v>
      </c>
      <c r="G149" s="33" t="s">
        <v>17</v>
      </c>
      <c r="H149" s="25" t="str">
        <f t="shared" si="12"/>
        <v>Vyplňte</v>
      </c>
      <c r="K149" s="26">
        <f t="shared" si="13"/>
        <v>7</v>
      </c>
    </row>
    <row r="150" spans="1:11" s="26" customFormat="1" ht="45.75" customHeight="1" x14ac:dyDescent="0.25">
      <c r="A150" s="27">
        <v>616</v>
      </c>
      <c r="B150" s="28" t="s">
        <v>149</v>
      </c>
      <c r="C150" s="36" t="s">
        <v>16</v>
      </c>
      <c r="D150" s="30">
        <v>1</v>
      </c>
      <c r="E150" s="31"/>
      <c r="F150" s="32">
        <f t="shared" si="7"/>
        <v>0</v>
      </c>
      <c r="G150" s="33" t="s">
        <v>13</v>
      </c>
      <c r="H150" s="25" t="str">
        <f t="shared" si="12"/>
        <v>Vyplňte</v>
      </c>
      <c r="K150" s="26">
        <f t="shared" si="13"/>
        <v>7</v>
      </c>
    </row>
    <row r="151" spans="1:11" s="26" customFormat="1" ht="32.25" customHeight="1" thickBot="1" x14ac:dyDescent="0.3">
      <c r="A151" s="40">
        <v>617</v>
      </c>
      <c r="B151" s="41" t="s">
        <v>150</v>
      </c>
      <c r="C151" s="56" t="s">
        <v>16</v>
      </c>
      <c r="D151" s="43">
        <v>1</v>
      </c>
      <c r="E151" s="44"/>
      <c r="F151" s="45">
        <f t="shared" si="7"/>
        <v>0</v>
      </c>
      <c r="G151" s="46" t="s">
        <v>17</v>
      </c>
      <c r="H151" s="25" t="str">
        <f t="shared" si="12"/>
        <v>Vyplňte</v>
      </c>
      <c r="K151" s="26">
        <f t="shared" si="13"/>
        <v>7</v>
      </c>
    </row>
    <row r="152" spans="1:11" s="73" customFormat="1" ht="23.25" customHeight="1" x14ac:dyDescent="0.25">
      <c r="B152" s="75"/>
      <c r="C152" s="58"/>
      <c r="D152" s="49"/>
      <c r="E152" s="50"/>
      <c r="F152" s="51"/>
      <c r="G152" s="52"/>
      <c r="H152" s="53"/>
      <c r="I152" s="53"/>
      <c r="K152" s="26"/>
    </row>
    <row r="153" spans="1:11" s="73" customFormat="1" ht="36.75" customHeight="1" thickBot="1" x14ac:dyDescent="0.3">
      <c r="B153" s="9" t="s">
        <v>151</v>
      </c>
      <c r="C153" s="58"/>
      <c r="D153" s="49"/>
      <c r="E153" s="50"/>
      <c r="F153" s="51"/>
      <c r="G153" s="52"/>
      <c r="H153" s="53"/>
      <c r="I153" s="53"/>
      <c r="K153" s="26"/>
    </row>
    <row r="154" spans="1:11" s="26" customFormat="1" ht="40.5" customHeight="1" x14ac:dyDescent="0.25">
      <c r="A154" s="18">
        <v>701</v>
      </c>
      <c r="B154" s="63" t="s">
        <v>152</v>
      </c>
      <c r="C154" s="54" t="s">
        <v>24</v>
      </c>
      <c r="D154" s="21">
        <v>1</v>
      </c>
      <c r="E154" s="55"/>
      <c r="F154" s="23">
        <f t="shared" si="7"/>
        <v>0</v>
      </c>
      <c r="G154" s="24" t="s">
        <v>17</v>
      </c>
      <c r="H154" s="25" t="str">
        <f t="shared" ref="H154:H157" si="14">IF(AND(ISNUMBER(E154),E154&lt;&gt;""),"","Vyplňte")</f>
        <v>Vyplňte</v>
      </c>
      <c r="K154" s="26">
        <f>LEN(H154)</f>
        <v>7</v>
      </c>
    </row>
    <row r="155" spans="1:11" s="26" customFormat="1" ht="32.25" customHeight="1" x14ac:dyDescent="0.25">
      <c r="A155" s="27">
        <v>702</v>
      </c>
      <c r="B155" s="28" t="s">
        <v>153</v>
      </c>
      <c r="C155" s="36" t="s">
        <v>78</v>
      </c>
      <c r="D155" s="30">
        <v>1</v>
      </c>
      <c r="E155" s="31"/>
      <c r="F155" s="32">
        <f t="shared" ref="F155:F158" si="15">D155*E155</f>
        <v>0</v>
      </c>
      <c r="G155" s="33" t="s">
        <v>13</v>
      </c>
      <c r="H155" s="25" t="str">
        <f t="shared" si="14"/>
        <v>Vyplňte</v>
      </c>
      <c r="K155" s="26">
        <f>LEN(H155)</f>
        <v>7</v>
      </c>
    </row>
    <row r="156" spans="1:11" s="26" customFormat="1" ht="51" customHeight="1" x14ac:dyDescent="0.25">
      <c r="A156" s="27">
        <v>703</v>
      </c>
      <c r="B156" s="28" t="s">
        <v>154</v>
      </c>
      <c r="C156" s="36" t="s">
        <v>12</v>
      </c>
      <c r="D156" s="30">
        <v>1</v>
      </c>
      <c r="E156" s="31"/>
      <c r="F156" s="32">
        <f t="shared" si="15"/>
        <v>0</v>
      </c>
      <c r="G156" s="33" t="s">
        <v>17</v>
      </c>
      <c r="H156" s="25" t="str">
        <f>IF(AND(ISNUMBER(E156),E156&lt;&gt;""),"","Vyplňte")</f>
        <v>Vyplňte</v>
      </c>
      <c r="K156" s="26">
        <f>LEN(H156)</f>
        <v>7</v>
      </c>
    </row>
    <row r="157" spans="1:11" s="26" customFormat="1" ht="51.75" customHeight="1" x14ac:dyDescent="0.25">
      <c r="A157" s="27">
        <v>704</v>
      </c>
      <c r="B157" s="28" t="s">
        <v>155</v>
      </c>
      <c r="C157" s="36" t="s">
        <v>12</v>
      </c>
      <c r="D157" s="30">
        <v>1</v>
      </c>
      <c r="E157" s="31"/>
      <c r="F157" s="32">
        <f t="shared" si="15"/>
        <v>0</v>
      </c>
      <c r="G157" s="33" t="s">
        <v>13</v>
      </c>
      <c r="H157" s="25" t="str">
        <f t="shared" si="14"/>
        <v>Vyplňte</v>
      </c>
      <c r="K157" s="26">
        <f>LEN(H157)</f>
        <v>7</v>
      </c>
    </row>
    <row r="158" spans="1:11" s="26" customFormat="1" ht="42.75" customHeight="1" thickBot="1" x14ac:dyDescent="0.3">
      <c r="A158" s="40">
        <v>705</v>
      </c>
      <c r="B158" s="41" t="s">
        <v>156</v>
      </c>
      <c r="C158" s="56" t="s">
        <v>16</v>
      </c>
      <c r="D158" s="43">
        <v>1</v>
      </c>
      <c r="E158" s="76"/>
      <c r="F158" s="45">
        <f t="shared" si="15"/>
        <v>0</v>
      </c>
      <c r="G158" s="46" t="s">
        <v>17</v>
      </c>
      <c r="H158" s="25" t="str">
        <f>IF(AND(ISNUMBER(E158),E158&lt;&gt;""),"","Vyplňte")</f>
        <v>Vyplňte</v>
      </c>
      <c r="K158" s="26">
        <f>LEN(H158)</f>
        <v>7</v>
      </c>
    </row>
    <row r="159" spans="1:11" s="26" customFormat="1" ht="18" customHeight="1" thickBot="1" x14ac:dyDescent="0.3">
      <c r="A159" s="77"/>
      <c r="B159" s="78" t="s">
        <v>157</v>
      </c>
      <c r="C159" s="79"/>
      <c r="D159" s="80"/>
      <c r="E159" s="81"/>
      <c r="F159" s="82">
        <f>SUM(F8:F158)</f>
        <v>285</v>
      </c>
      <c r="G159" s="83"/>
      <c r="H159" s="62"/>
      <c r="I159" s="62"/>
      <c r="K159" s="62"/>
    </row>
    <row r="160" spans="1:11" s="26" customFormat="1" ht="18" customHeight="1" x14ac:dyDescent="0.25">
      <c r="A160" s="77"/>
      <c r="B160" s="84"/>
      <c r="C160" s="85"/>
      <c r="D160" s="59"/>
      <c r="E160" s="50"/>
      <c r="F160" s="51"/>
      <c r="G160" s="86"/>
      <c r="H160" s="62"/>
      <c r="I160" s="62"/>
      <c r="K160" s="62"/>
    </row>
    <row r="161" spans="1:11" ht="9" customHeight="1" x14ac:dyDescent="0.25">
      <c r="E161" s="87"/>
    </row>
    <row r="162" spans="1:11" ht="9" customHeight="1" thickBot="1" x14ac:dyDescent="0.3">
      <c r="E162" s="87"/>
    </row>
    <row r="163" spans="1:11" ht="34.5" customHeight="1" thickBot="1" x14ac:dyDescent="0.3">
      <c r="A163" s="88" t="s">
        <v>158</v>
      </c>
      <c r="B163" s="89" t="s">
        <v>159</v>
      </c>
      <c r="C163" s="90"/>
      <c r="D163" s="91"/>
      <c r="E163" s="92"/>
      <c r="F163" s="93" t="s">
        <v>160</v>
      </c>
      <c r="G163" s="94"/>
      <c r="H163" s="25" t="str">
        <f t="shared" ref="H163" si="16">IF(AND(ISNUMBER(E163),E163&lt;&gt;""),"","Vyplňte")</f>
        <v>Vyplňte</v>
      </c>
      <c r="K163" s="26">
        <f>LEN(H163)</f>
        <v>7</v>
      </c>
    </row>
    <row r="164" spans="1:11" s="100" customFormat="1" ht="34.5" customHeight="1" thickBot="1" x14ac:dyDescent="0.3">
      <c r="A164" s="95"/>
      <c r="B164" s="96"/>
      <c r="C164" s="97"/>
      <c r="D164" s="98"/>
      <c r="E164" s="99"/>
      <c r="F164" s="99"/>
      <c r="G164" s="86"/>
    </row>
    <row r="165" spans="1:11" ht="15.75" thickBot="1" x14ac:dyDescent="0.3">
      <c r="E165" s="101" t="s">
        <v>161</v>
      </c>
      <c r="F165" s="101" t="s">
        <v>162</v>
      </c>
      <c r="G165" s="102" t="s">
        <v>163</v>
      </c>
    </row>
    <row r="166" spans="1:11" ht="26.25" customHeight="1" thickBot="1" x14ac:dyDescent="0.3">
      <c r="B166" s="103" t="s">
        <v>164</v>
      </c>
      <c r="C166" s="90"/>
      <c r="D166" s="104"/>
      <c r="E166" s="105">
        <f>SUM(SUMIF(G154:G158,"=A",F154:F158),SUMIF(G135:G151,"=A",F135:F151),SUMIF(G110:G132,"=A",F110:F132),SUMIF(G93:G107,"=A",F93:F107),SUMIF(G55:G76,"=A",F55:F76),SUMIF(G8:G52,"=A",F8:F52))</f>
        <v>285</v>
      </c>
      <c r="F166" s="106">
        <f>G166*E166</f>
        <v>199.5</v>
      </c>
      <c r="G166" s="93">
        <v>0.7</v>
      </c>
      <c r="I166" s="107" t="s">
        <v>165</v>
      </c>
    </row>
    <row r="167" spans="1:11" ht="26.25" customHeight="1" thickBot="1" x14ac:dyDescent="0.3">
      <c r="B167" s="103" t="s">
        <v>166</v>
      </c>
      <c r="C167" s="90"/>
      <c r="D167" s="104"/>
      <c r="E167" s="105">
        <f>SUM(SUMIF(G154:G158,"=B",F154:F158),SUMIF(G135:G151,"=B",F135:F151),SUMIF(G110:G132,"=B",F110:F132),SUMIF(G93:G107,"=B",F93:F107),SUMIF(G55:G76,"=B",F55:F76),SUMIF(G8:G52,"=B",F8:F52))</f>
        <v>0</v>
      </c>
      <c r="F167" s="108">
        <f>G167*E167</f>
        <v>0</v>
      </c>
      <c r="G167" s="93">
        <v>0.3</v>
      </c>
      <c r="I167" s="107" t="s">
        <v>167</v>
      </c>
    </row>
    <row r="168" spans="1:11" ht="21.75" customHeight="1" x14ac:dyDescent="0.25"/>
    <row r="169" spans="1:11" x14ac:dyDescent="0.25">
      <c r="E169" s="110" t="str">
        <f>IF(SUM(K8:K163)=0,"ok ","Kritérium není stanoveno korektně, nejsou vyplněna všechna povinná pole!")</f>
        <v>Kritérium není stanoveno korektně, nejsou vyplněna všechna povinná pole!</v>
      </c>
    </row>
    <row r="170" spans="1:11" ht="15.75" thickBot="1" x14ac:dyDescent="0.3"/>
    <row r="171" spans="1:11" ht="18.75" thickBot="1" x14ac:dyDescent="0.3">
      <c r="B171" s="103" t="s">
        <v>168</v>
      </c>
      <c r="C171" s="90"/>
      <c r="D171" s="111"/>
      <c r="E171" s="112"/>
      <c r="F171" s="113">
        <f>0.7*(F166+F167) + 0.3*((100-E163)*F159/100)</f>
        <v>225.14999999999998</v>
      </c>
      <c r="G171" s="114"/>
      <c r="I171" s="115" t="s">
        <v>169</v>
      </c>
    </row>
    <row r="172" spans="1:11" x14ac:dyDescent="0.25">
      <c r="I172" t="s">
        <v>175</v>
      </c>
    </row>
    <row r="174" spans="1:11" x14ac:dyDescent="0.25">
      <c r="B174" s="116"/>
      <c r="C174" s="26"/>
      <c r="D174" s="26"/>
      <c r="E174" s="26"/>
      <c r="F174" s="26"/>
    </row>
    <row r="175" spans="1:11" ht="59.25" customHeight="1" x14ac:dyDescent="0.25">
      <c r="B175" s="120" t="s">
        <v>170</v>
      </c>
      <c r="C175" s="120"/>
      <c r="D175" s="120"/>
      <c r="E175" s="120"/>
      <c r="F175" s="120"/>
    </row>
  </sheetData>
  <sheetProtection password="C6CC" sheet="1" objects="1" scenarios="1"/>
  <mergeCells count="3">
    <mergeCell ref="B1:F1"/>
    <mergeCell ref="B2:F2"/>
    <mergeCell ref="B175:F175"/>
  </mergeCells>
  <pageMargins left="0.70866141732283472" right="0.70866141732283472" top="0.74803149606299213" bottom="0.74803149606299213" header="0.31496062992125984" footer="0.31496062992125984"/>
  <pageSetup paperSize="9" scale="80" orientation="portrait" horizontalDpi="0" verticalDpi="0" r:id="rId1"/>
  <headerFooter>
    <oddHeader>&amp;Cpříloha č. 8 - jednotkový výkaz výměr, upr.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5"/>
  <sheetViews>
    <sheetView topLeftCell="A13" workbookViewId="0">
      <selection activeCell="F48" sqref="F48"/>
    </sheetView>
  </sheetViews>
  <sheetFormatPr defaultRowHeight="15" x14ac:dyDescent="0.25"/>
  <cols>
    <col min="1" max="1" width="5" bestFit="1" customWidth="1"/>
    <col min="2" max="2" width="46.5703125" style="10" customWidth="1"/>
    <col min="3" max="3" width="6.140625" style="6" customWidth="1"/>
    <col min="4" max="4" width="6.42578125" bestFit="1" customWidth="1"/>
    <col min="5" max="5" width="13.140625" style="109" customWidth="1"/>
    <col min="6" max="6" width="15.42578125" style="8" customWidth="1"/>
    <col min="7" max="7" width="10" bestFit="1" customWidth="1"/>
    <col min="8" max="8" width="11.28515625" bestFit="1" customWidth="1"/>
    <col min="9" max="9" width="11.140625" customWidth="1"/>
    <col min="11" max="11" width="2" hidden="1" customWidth="1"/>
  </cols>
  <sheetData>
    <row r="1" spans="1:11" ht="22.5" customHeight="1" x14ac:dyDescent="0.25">
      <c r="B1" s="118" t="s">
        <v>0</v>
      </c>
      <c r="C1" s="118"/>
      <c r="D1" s="118"/>
      <c r="E1" s="118"/>
      <c r="F1" s="118"/>
    </row>
    <row r="2" spans="1:11" ht="18.75" thickBot="1" x14ac:dyDescent="0.3">
      <c r="B2" s="119" t="s">
        <v>1</v>
      </c>
      <c r="C2" s="119"/>
      <c r="D2" s="119"/>
      <c r="E2" s="119"/>
      <c r="F2" s="119"/>
    </row>
    <row r="3" spans="1:11" ht="18.75" thickBot="1" x14ac:dyDescent="0.3">
      <c r="B3" s="1" t="s">
        <v>171</v>
      </c>
      <c r="C3" s="2"/>
      <c r="D3" s="2"/>
      <c r="E3" s="3"/>
      <c r="F3" s="2"/>
      <c r="H3" s="4" t="s">
        <v>3</v>
      </c>
      <c r="I3" s="4"/>
      <c r="J3" s="5"/>
    </row>
    <row r="4" spans="1:11" ht="18" x14ac:dyDescent="0.25">
      <c r="B4" s="2"/>
      <c r="E4" s="7"/>
    </row>
    <row r="5" spans="1:11" ht="18" x14ac:dyDescent="0.25">
      <c r="B5" s="9" t="s">
        <v>4</v>
      </c>
      <c r="E5" s="7"/>
    </row>
    <row r="6" spans="1:11" ht="15.75" thickBot="1" x14ac:dyDescent="0.3">
      <c r="E6" s="7"/>
    </row>
    <row r="7" spans="1:11" ht="15.75" thickBot="1" x14ac:dyDescent="0.3">
      <c r="A7" s="11"/>
      <c r="B7" s="12" t="s">
        <v>5</v>
      </c>
      <c r="C7" s="13" t="s">
        <v>6</v>
      </c>
      <c r="D7" s="14" t="s">
        <v>7</v>
      </c>
      <c r="E7" s="15" t="s">
        <v>8</v>
      </c>
      <c r="F7" s="16" t="s">
        <v>9</v>
      </c>
      <c r="G7" s="17" t="s">
        <v>10</v>
      </c>
    </row>
    <row r="8" spans="1:11" ht="64.5" x14ac:dyDescent="0.25">
      <c r="A8" s="18">
        <v>101</v>
      </c>
      <c r="B8" s="19" t="s">
        <v>11</v>
      </c>
      <c r="C8" s="20" t="s">
        <v>12</v>
      </c>
      <c r="D8" s="21">
        <v>1</v>
      </c>
      <c r="E8" s="22">
        <v>285</v>
      </c>
      <c r="F8" s="23">
        <f>D8*E8</f>
        <v>285</v>
      </c>
      <c r="G8" s="24" t="s">
        <v>13</v>
      </c>
      <c r="H8" s="25" t="str">
        <f>IF(AND(ISNUMBER(E8),E8&lt;&gt;""),"","Vyplňte")</f>
        <v/>
      </c>
      <c r="K8" s="26">
        <f t="shared" ref="K8:K71" si="0">LEN(H8)</f>
        <v>0</v>
      </c>
    </row>
    <row r="9" spans="1:11" ht="24.75" customHeight="1" x14ac:dyDescent="0.25">
      <c r="A9" s="27">
        <v>102</v>
      </c>
      <c r="B9" s="28" t="s">
        <v>14</v>
      </c>
      <c r="C9" s="29" t="s">
        <v>12</v>
      </c>
      <c r="D9" s="30">
        <v>1</v>
      </c>
      <c r="E9" s="31"/>
      <c r="F9" s="32">
        <f t="shared" ref="F9:F79" si="1">D9*E9</f>
        <v>0</v>
      </c>
      <c r="G9" s="33" t="s">
        <v>13</v>
      </c>
      <c r="H9" s="25" t="str">
        <f t="shared" ref="H9:H52" si="2">IF(AND(ISNUMBER(E9),E9&lt;&gt;""),"","Vyplňte")</f>
        <v>Vyplňte</v>
      </c>
      <c r="K9" s="26">
        <f t="shared" si="0"/>
        <v>7</v>
      </c>
    </row>
    <row r="10" spans="1:11" ht="64.5" customHeight="1" x14ac:dyDescent="0.25">
      <c r="A10" s="27">
        <v>103</v>
      </c>
      <c r="B10" s="34" t="s">
        <v>15</v>
      </c>
      <c r="C10" s="29" t="s">
        <v>16</v>
      </c>
      <c r="D10" s="30">
        <v>1</v>
      </c>
      <c r="E10" s="31"/>
      <c r="F10" s="32">
        <f t="shared" si="1"/>
        <v>0</v>
      </c>
      <c r="G10" s="33" t="s">
        <v>17</v>
      </c>
      <c r="H10" s="25" t="str">
        <f t="shared" si="2"/>
        <v>Vyplňte</v>
      </c>
      <c r="K10" s="26">
        <f t="shared" si="0"/>
        <v>7</v>
      </c>
    </row>
    <row r="11" spans="1:11" ht="24" customHeight="1" x14ac:dyDescent="0.25">
      <c r="A11" s="27">
        <v>104</v>
      </c>
      <c r="B11" s="28" t="s">
        <v>18</v>
      </c>
      <c r="C11" s="29" t="s">
        <v>16</v>
      </c>
      <c r="D11" s="30">
        <v>1</v>
      </c>
      <c r="E11" s="31"/>
      <c r="F11" s="32">
        <f t="shared" si="1"/>
        <v>0</v>
      </c>
      <c r="G11" s="33" t="s">
        <v>17</v>
      </c>
      <c r="H11" s="25" t="str">
        <f t="shared" si="2"/>
        <v>Vyplňte</v>
      </c>
      <c r="K11" s="26">
        <f t="shared" si="0"/>
        <v>7</v>
      </c>
    </row>
    <row r="12" spans="1:11" ht="79.5" customHeight="1" x14ac:dyDescent="0.25">
      <c r="A12" s="27">
        <v>105</v>
      </c>
      <c r="B12" s="34" t="s">
        <v>19</v>
      </c>
      <c r="C12" s="29" t="s">
        <v>16</v>
      </c>
      <c r="D12" s="30">
        <v>1</v>
      </c>
      <c r="E12" s="31"/>
      <c r="F12" s="32">
        <f t="shared" si="1"/>
        <v>0</v>
      </c>
      <c r="G12" s="33" t="s">
        <v>13</v>
      </c>
      <c r="H12" s="25" t="str">
        <f t="shared" si="2"/>
        <v>Vyplňte</v>
      </c>
      <c r="K12" s="26">
        <f t="shared" si="0"/>
        <v>7</v>
      </c>
    </row>
    <row r="13" spans="1:11" ht="23.25" customHeight="1" x14ac:dyDescent="0.25">
      <c r="A13" s="27">
        <v>106</v>
      </c>
      <c r="B13" s="35" t="s">
        <v>20</v>
      </c>
      <c r="C13" s="29" t="s">
        <v>16</v>
      </c>
      <c r="D13" s="30">
        <v>1</v>
      </c>
      <c r="E13" s="31"/>
      <c r="F13" s="32">
        <f t="shared" si="1"/>
        <v>0</v>
      </c>
      <c r="G13" s="33" t="s">
        <v>13</v>
      </c>
      <c r="H13" s="25" t="str">
        <f t="shared" si="2"/>
        <v>Vyplňte</v>
      </c>
      <c r="K13" s="26">
        <f t="shared" si="0"/>
        <v>7</v>
      </c>
    </row>
    <row r="14" spans="1:11" ht="23.25" customHeight="1" x14ac:dyDescent="0.25">
      <c r="A14" s="27">
        <v>107</v>
      </c>
      <c r="B14" s="35" t="s">
        <v>21</v>
      </c>
      <c r="C14" s="29" t="s">
        <v>16</v>
      </c>
      <c r="D14" s="30">
        <v>1</v>
      </c>
      <c r="E14" s="31"/>
      <c r="F14" s="32">
        <f t="shared" si="1"/>
        <v>0</v>
      </c>
      <c r="G14" s="33" t="s">
        <v>13</v>
      </c>
      <c r="H14" s="25" t="str">
        <f t="shared" si="2"/>
        <v>Vyplňte</v>
      </c>
      <c r="K14" s="26">
        <f t="shared" si="0"/>
        <v>7</v>
      </c>
    </row>
    <row r="15" spans="1:11" ht="84" customHeight="1" x14ac:dyDescent="0.25">
      <c r="A15" s="27">
        <v>108</v>
      </c>
      <c r="B15" s="34" t="s">
        <v>22</v>
      </c>
      <c r="C15" s="29" t="s">
        <v>16</v>
      </c>
      <c r="D15" s="30">
        <v>1</v>
      </c>
      <c r="E15" s="31"/>
      <c r="F15" s="32">
        <f t="shared" si="1"/>
        <v>0</v>
      </c>
      <c r="G15" s="33" t="s">
        <v>13</v>
      </c>
      <c r="H15" s="25" t="str">
        <f t="shared" si="2"/>
        <v>Vyplňte</v>
      </c>
      <c r="K15" s="26">
        <f t="shared" si="0"/>
        <v>7</v>
      </c>
    </row>
    <row r="16" spans="1:11" ht="29.25" customHeight="1" x14ac:dyDescent="0.25">
      <c r="A16" s="27">
        <v>109</v>
      </c>
      <c r="B16" s="35" t="s">
        <v>20</v>
      </c>
      <c r="C16" s="29" t="s">
        <v>16</v>
      </c>
      <c r="D16" s="30">
        <v>1</v>
      </c>
      <c r="E16" s="31"/>
      <c r="F16" s="32">
        <f t="shared" si="1"/>
        <v>0</v>
      </c>
      <c r="G16" s="33" t="s">
        <v>13</v>
      </c>
      <c r="H16" s="25" t="str">
        <f t="shared" si="2"/>
        <v>Vyplňte</v>
      </c>
      <c r="K16" s="26">
        <f t="shared" si="0"/>
        <v>7</v>
      </c>
    </row>
    <row r="17" spans="1:11" ht="29.25" customHeight="1" x14ac:dyDescent="0.25">
      <c r="A17" s="27">
        <v>110</v>
      </c>
      <c r="B17" s="35" t="s">
        <v>21</v>
      </c>
      <c r="C17" s="29" t="s">
        <v>16</v>
      </c>
      <c r="D17" s="30">
        <v>1</v>
      </c>
      <c r="E17" s="31"/>
      <c r="F17" s="32">
        <f t="shared" si="1"/>
        <v>0</v>
      </c>
      <c r="G17" s="33" t="s">
        <v>13</v>
      </c>
      <c r="H17" s="25" t="str">
        <f t="shared" si="2"/>
        <v>Vyplňte</v>
      </c>
      <c r="K17" s="26">
        <f t="shared" si="0"/>
        <v>7</v>
      </c>
    </row>
    <row r="18" spans="1:11" ht="49.5" customHeight="1" x14ac:dyDescent="0.25">
      <c r="A18" s="27">
        <v>111</v>
      </c>
      <c r="B18" s="34" t="s">
        <v>23</v>
      </c>
      <c r="C18" s="29" t="s">
        <v>24</v>
      </c>
      <c r="D18" s="30">
        <v>1</v>
      </c>
      <c r="E18" s="31"/>
      <c r="F18" s="32">
        <f t="shared" si="1"/>
        <v>0</v>
      </c>
      <c r="G18" s="33" t="s">
        <v>17</v>
      </c>
      <c r="H18" s="25" t="str">
        <f t="shared" si="2"/>
        <v>Vyplňte</v>
      </c>
      <c r="K18" s="26">
        <f t="shared" si="0"/>
        <v>7</v>
      </c>
    </row>
    <row r="19" spans="1:11" ht="32.25" customHeight="1" x14ac:dyDescent="0.25">
      <c r="A19" s="27">
        <v>112</v>
      </c>
      <c r="B19" s="28" t="s">
        <v>25</v>
      </c>
      <c r="C19" s="29" t="s">
        <v>24</v>
      </c>
      <c r="D19" s="30">
        <v>1</v>
      </c>
      <c r="E19" s="31"/>
      <c r="F19" s="32">
        <f t="shared" si="1"/>
        <v>0</v>
      </c>
      <c r="G19" s="33" t="s">
        <v>17</v>
      </c>
      <c r="H19" s="25" t="str">
        <f t="shared" si="2"/>
        <v>Vyplňte</v>
      </c>
      <c r="K19" s="26">
        <f t="shared" si="0"/>
        <v>7</v>
      </c>
    </row>
    <row r="20" spans="1:11" ht="51" customHeight="1" x14ac:dyDescent="0.25">
      <c r="A20" s="27">
        <v>113</v>
      </c>
      <c r="B20" s="34" t="s">
        <v>26</v>
      </c>
      <c r="C20" s="29" t="s">
        <v>24</v>
      </c>
      <c r="D20" s="30">
        <v>1</v>
      </c>
      <c r="E20" s="31"/>
      <c r="F20" s="32">
        <f t="shared" si="1"/>
        <v>0</v>
      </c>
      <c r="G20" s="33" t="s">
        <v>17</v>
      </c>
      <c r="H20" s="25" t="str">
        <f t="shared" si="2"/>
        <v>Vyplňte</v>
      </c>
      <c r="K20" s="26">
        <f t="shared" si="0"/>
        <v>7</v>
      </c>
    </row>
    <row r="21" spans="1:11" ht="32.25" customHeight="1" x14ac:dyDescent="0.25">
      <c r="A21" s="27">
        <v>114</v>
      </c>
      <c r="B21" s="28" t="s">
        <v>27</v>
      </c>
      <c r="C21" s="29" t="s">
        <v>24</v>
      </c>
      <c r="D21" s="30">
        <v>1</v>
      </c>
      <c r="E21" s="31"/>
      <c r="F21" s="32">
        <f t="shared" si="1"/>
        <v>0</v>
      </c>
      <c r="G21" s="33" t="s">
        <v>17</v>
      </c>
      <c r="H21" s="25" t="str">
        <f t="shared" si="2"/>
        <v>Vyplňte</v>
      </c>
      <c r="K21" s="26">
        <f t="shared" si="0"/>
        <v>7</v>
      </c>
    </row>
    <row r="22" spans="1:11" s="26" customFormat="1" ht="37.5" customHeight="1" x14ac:dyDescent="0.25">
      <c r="A22" s="27">
        <v>115</v>
      </c>
      <c r="B22" s="34" t="s">
        <v>28</v>
      </c>
      <c r="C22" s="36" t="s">
        <v>16</v>
      </c>
      <c r="D22" s="30">
        <v>1</v>
      </c>
      <c r="E22" s="31"/>
      <c r="F22" s="32">
        <f t="shared" si="1"/>
        <v>0</v>
      </c>
      <c r="G22" s="33" t="s">
        <v>13</v>
      </c>
      <c r="H22" s="25" t="str">
        <f t="shared" si="2"/>
        <v>Vyplňte</v>
      </c>
      <c r="K22" s="26">
        <f t="shared" si="0"/>
        <v>7</v>
      </c>
    </row>
    <row r="23" spans="1:11" s="26" customFormat="1" ht="48.75" customHeight="1" x14ac:dyDescent="0.25">
      <c r="A23" s="27">
        <v>116</v>
      </c>
      <c r="B23" s="34" t="s">
        <v>29</v>
      </c>
      <c r="C23" s="36" t="s">
        <v>16</v>
      </c>
      <c r="D23" s="30">
        <v>1</v>
      </c>
      <c r="E23" s="31"/>
      <c r="F23" s="32">
        <f t="shared" si="1"/>
        <v>0</v>
      </c>
      <c r="G23" s="33" t="s">
        <v>17</v>
      </c>
      <c r="H23" s="25" t="str">
        <f t="shared" si="2"/>
        <v>Vyplňte</v>
      </c>
      <c r="K23" s="26">
        <f t="shared" si="0"/>
        <v>7</v>
      </c>
    </row>
    <row r="24" spans="1:11" s="26" customFormat="1" ht="24.75" customHeight="1" x14ac:dyDescent="0.25">
      <c r="A24" s="27">
        <v>117</v>
      </c>
      <c r="B24" s="28" t="s">
        <v>30</v>
      </c>
      <c r="C24" s="36" t="s">
        <v>16</v>
      </c>
      <c r="D24" s="30">
        <v>1</v>
      </c>
      <c r="E24" s="31"/>
      <c r="F24" s="32">
        <f t="shared" si="1"/>
        <v>0</v>
      </c>
      <c r="G24" s="33" t="s">
        <v>17</v>
      </c>
      <c r="H24" s="25" t="str">
        <f t="shared" si="2"/>
        <v>Vyplňte</v>
      </c>
      <c r="K24" s="26">
        <f t="shared" si="0"/>
        <v>7</v>
      </c>
    </row>
    <row r="25" spans="1:11" s="26" customFormat="1" ht="24.75" customHeight="1" x14ac:dyDescent="0.25">
      <c r="A25" s="27">
        <v>118</v>
      </c>
      <c r="B25" s="28" t="s">
        <v>31</v>
      </c>
      <c r="C25" s="36" t="s">
        <v>16</v>
      </c>
      <c r="D25" s="30">
        <v>1</v>
      </c>
      <c r="E25" s="31"/>
      <c r="F25" s="32">
        <f t="shared" si="1"/>
        <v>0</v>
      </c>
      <c r="G25" s="33" t="s">
        <v>17</v>
      </c>
      <c r="H25" s="25" t="str">
        <f t="shared" si="2"/>
        <v>Vyplňte</v>
      </c>
      <c r="K25" s="26">
        <f t="shared" si="0"/>
        <v>7</v>
      </c>
    </row>
    <row r="26" spans="1:11" s="26" customFormat="1" ht="63.75" customHeight="1" x14ac:dyDescent="0.25">
      <c r="A26" s="27">
        <v>119</v>
      </c>
      <c r="B26" s="34" t="s">
        <v>32</v>
      </c>
      <c r="C26" s="36" t="s">
        <v>16</v>
      </c>
      <c r="D26" s="30">
        <v>1</v>
      </c>
      <c r="E26" s="31"/>
      <c r="F26" s="32">
        <f t="shared" si="1"/>
        <v>0</v>
      </c>
      <c r="G26" s="33" t="s">
        <v>17</v>
      </c>
      <c r="H26" s="25" t="str">
        <f t="shared" si="2"/>
        <v>Vyplňte</v>
      </c>
      <c r="K26" s="26">
        <f t="shared" si="0"/>
        <v>7</v>
      </c>
    </row>
    <row r="27" spans="1:11" s="26" customFormat="1" ht="69.75" customHeight="1" x14ac:dyDescent="0.25">
      <c r="A27" s="27">
        <v>120</v>
      </c>
      <c r="B27" s="34" t="s">
        <v>33</v>
      </c>
      <c r="C27" s="36" t="s">
        <v>16</v>
      </c>
      <c r="D27" s="30">
        <v>1</v>
      </c>
      <c r="E27" s="31"/>
      <c r="F27" s="32">
        <f t="shared" si="1"/>
        <v>0</v>
      </c>
      <c r="G27" s="33" t="s">
        <v>17</v>
      </c>
      <c r="H27" s="25" t="str">
        <f t="shared" si="2"/>
        <v>Vyplňte</v>
      </c>
      <c r="K27" s="26">
        <f t="shared" si="0"/>
        <v>7</v>
      </c>
    </row>
    <row r="28" spans="1:11" s="26" customFormat="1" ht="68.25" customHeight="1" x14ac:dyDescent="0.25">
      <c r="A28" s="27">
        <v>121</v>
      </c>
      <c r="B28" s="34" t="s">
        <v>34</v>
      </c>
      <c r="C28" s="36" t="s">
        <v>16</v>
      </c>
      <c r="D28" s="30">
        <v>1</v>
      </c>
      <c r="E28" s="31"/>
      <c r="F28" s="32">
        <f t="shared" si="1"/>
        <v>0</v>
      </c>
      <c r="G28" s="33" t="s">
        <v>17</v>
      </c>
      <c r="H28" s="25" t="str">
        <f t="shared" si="2"/>
        <v>Vyplňte</v>
      </c>
      <c r="K28" s="26">
        <f t="shared" si="0"/>
        <v>7</v>
      </c>
    </row>
    <row r="29" spans="1:11" s="26" customFormat="1" ht="57.75" customHeight="1" x14ac:dyDescent="0.25">
      <c r="A29" s="27">
        <v>122</v>
      </c>
      <c r="B29" s="34" t="s">
        <v>35</v>
      </c>
      <c r="C29" s="36" t="s">
        <v>16</v>
      </c>
      <c r="D29" s="30">
        <v>1</v>
      </c>
      <c r="E29" s="31"/>
      <c r="F29" s="32">
        <f t="shared" si="1"/>
        <v>0</v>
      </c>
      <c r="G29" s="33" t="s">
        <v>17</v>
      </c>
      <c r="H29" s="25" t="str">
        <f t="shared" si="2"/>
        <v>Vyplňte</v>
      </c>
      <c r="K29" s="26">
        <f t="shared" si="0"/>
        <v>7</v>
      </c>
    </row>
    <row r="30" spans="1:11" s="26" customFormat="1" ht="62.25" customHeight="1" x14ac:dyDescent="0.25">
      <c r="A30" s="27">
        <v>123</v>
      </c>
      <c r="B30" s="28" t="s">
        <v>36</v>
      </c>
      <c r="C30" s="36" t="s">
        <v>24</v>
      </c>
      <c r="D30" s="30">
        <v>1</v>
      </c>
      <c r="E30" s="31"/>
      <c r="F30" s="32">
        <f t="shared" si="1"/>
        <v>0</v>
      </c>
      <c r="G30" s="33" t="s">
        <v>17</v>
      </c>
      <c r="H30" s="25" t="str">
        <f t="shared" si="2"/>
        <v>Vyplňte</v>
      </c>
      <c r="K30" s="26">
        <f t="shared" si="0"/>
        <v>7</v>
      </c>
    </row>
    <row r="31" spans="1:11" s="26" customFormat="1" ht="57" customHeight="1" x14ac:dyDescent="0.25">
      <c r="A31" s="27">
        <v>124</v>
      </c>
      <c r="B31" s="28" t="s">
        <v>37</v>
      </c>
      <c r="C31" s="36" t="s">
        <v>16</v>
      </c>
      <c r="D31" s="30">
        <v>1</v>
      </c>
      <c r="E31" s="31"/>
      <c r="F31" s="32">
        <f t="shared" si="1"/>
        <v>0</v>
      </c>
      <c r="G31" s="33" t="s">
        <v>17</v>
      </c>
      <c r="H31" s="25" t="str">
        <f t="shared" si="2"/>
        <v>Vyplňte</v>
      </c>
      <c r="K31" s="26">
        <f t="shared" si="0"/>
        <v>7</v>
      </c>
    </row>
    <row r="32" spans="1:11" s="26" customFormat="1" ht="78.75" customHeight="1" x14ac:dyDescent="0.25">
      <c r="A32" s="27">
        <v>125</v>
      </c>
      <c r="B32" s="28" t="s">
        <v>38</v>
      </c>
      <c r="C32" s="36" t="s">
        <v>16</v>
      </c>
      <c r="D32" s="30">
        <v>1</v>
      </c>
      <c r="E32" s="31"/>
      <c r="F32" s="32">
        <f t="shared" si="1"/>
        <v>0</v>
      </c>
      <c r="G32" s="33" t="s">
        <v>13</v>
      </c>
      <c r="H32" s="25" t="str">
        <f t="shared" si="2"/>
        <v>Vyplňte</v>
      </c>
      <c r="K32" s="26">
        <f t="shared" si="0"/>
        <v>7</v>
      </c>
    </row>
    <row r="33" spans="1:11" s="26" customFormat="1" ht="30" customHeight="1" x14ac:dyDescent="0.25">
      <c r="A33" s="27">
        <v>126</v>
      </c>
      <c r="B33" s="28" t="s">
        <v>39</v>
      </c>
      <c r="C33" s="36" t="s">
        <v>16</v>
      </c>
      <c r="D33" s="30">
        <v>1</v>
      </c>
      <c r="E33" s="31"/>
      <c r="F33" s="32">
        <f t="shared" si="1"/>
        <v>0</v>
      </c>
      <c r="G33" s="33" t="s">
        <v>13</v>
      </c>
      <c r="H33" s="25" t="str">
        <f t="shared" si="2"/>
        <v>Vyplňte</v>
      </c>
      <c r="K33" s="26">
        <f t="shared" si="0"/>
        <v>7</v>
      </c>
    </row>
    <row r="34" spans="1:11" s="26" customFormat="1" ht="30" customHeight="1" x14ac:dyDescent="0.25">
      <c r="A34" s="27">
        <v>127</v>
      </c>
      <c r="B34" s="28" t="s">
        <v>40</v>
      </c>
      <c r="C34" s="36" t="s">
        <v>16</v>
      </c>
      <c r="D34" s="30">
        <v>1</v>
      </c>
      <c r="E34" s="31"/>
      <c r="F34" s="32">
        <f t="shared" si="1"/>
        <v>0</v>
      </c>
      <c r="G34" s="33" t="s">
        <v>13</v>
      </c>
      <c r="H34" s="25" t="str">
        <f t="shared" si="2"/>
        <v>Vyplňte</v>
      </c>
      <c r="K34" s="26">
        <f t="shared" si="0"/>
        <v>7</v>
      </c>
    </row>
    <row r="35" spans="1:11" s="26" customFormat="1" ht="32.25" customHeight="1" x14ac:dyDescent="0.25">
      <c r="A35" s="27">
        <v>128</v>
      </c>
      <c r="B35" s="28" t="s">
        <v>41</v>
      </c>
      <c r="C35" s="36" t="s">
        <v>24</v>
      </c>
      <c r="D35" s="30">
        <v>1</v>
      </c>
      <c r="E35" s="31"/>
      <c r="F35" s="32">
        <f t="shared" si="1"/>
        <v>0</v>
      </c>
      <c r="G35" s="33" t="s">
        <v>13</v>
      </c>
      <c r="H35" s="25" t="str">
        <f t="shared" si="2"/>
        <v>Vyplňte</v>
      </c>
      <c r="K35" s="26">
        <f t="shared" si="0"/>
        <v>7</v>
      </c>
    </row>
    <row r="36" spans="1:11" s="26" customFormat="1" ht="39.75" customHeight="1" x14ac:dyDescent="0.25">
      <c r="A36" s="27">
        <v>129</v>
      </c>
      <c r="B36" s="28" t="s">
        <v>42</v>
      </c>
      <c r="C36" s="36" t="s">
        <v>16</v>
      </c>
      <c r="D36" s="30">
        <v>1</v>
      </c>
      <c r="E36" s="31"/>
      <c r="F36" s="32">
        <f t="shared" si="1"/>
        <v>0</v>
      </c>
      <c r="G36" s="33" t="s">
        <v>13</v>
      </c>
      <c r="H36" s="25" t="str">
        <f t="shared" si="2"/>
        <v>Vyplňte</v>
      </c>
      <c r="K36" s="26">
        <f t="shared" si="0"/>
        <v>7</v>
      </c>
    </row>
    <row r="37" spans="1:11" s="26" customFormat="1" ht="32.25" customHeight="1" x14ac:dyDescent="0.25">
      <c r="A37" s="27">
        <v>130</v>
      </c>
      <c r="B37" s="28" t="s">
        <v>43</v>
      </c>
      <c r="C37" s="36" t="s">
        <v>44</v>
      </c>
      <c r="D37" s="30">
        <v>1</v>
      </c>
      <c r="E37" s="31"/>
      <c r="F37" s="32">
        <f t="shared" si="1"/>
        <v>0</v>
      </c>
      <c r="G37" s="33" t="s">
        <v>17</v>
      </c>
      <c r="H37" s="25" t="str">
        <f t="shared" si="2"/>
        <v>Vyplňte</v>
      </c>
      <c r="K37" s="26">
        <f t="shared" si="0"/>
        <v>7</v>
      </c>
    </row>
    <row r="38" spans="1:11" s="26" customFormat="1" ht="32.25" customHeight="1" x14ac:dyDescent="0.25">
      <c r="A38" s="27">
        <v>131</v>
      </c>
      <c r="B38" s="37" t="s">
        <v>45</v>
      </c>
      <c r="C38" s="36" t="s">
        <v>24</v>
      </c>
      <c r="D38" s="30">
        <v>1</v>
      </c>
      <c r="E38" s="31"/>
      <c r="F38" s="32">
        <f t="shared" si="1"/>
        <v>0</v>
      </c>
      <c r="G38" s="33" t="s">
        <v>17</v>
      </c>
      <c r="H38" s="25" t="str">
        <f t="shared" si="2"/>
        <v>Vyplňte</v>
      </c>
      <c r="K38" s="26">
        <f t="shared" si="0"/>
        <v>7</v>
      </c>
    </row>
    <row r="39" spans="1:11" s="26" customFormat="1" ht="32.25" customHeight="1" x14ac:dyDescent="0.25">
      <c r="A39" s="27">
        <v>132</v>
      </c>
      <c r="B39" s="28" t="s">
        <v>46</v>
      </c>
      <c r="C39" s="36" t="s">
        <v>24</v>
      </c>
      <c r="D39" s="30">
        <v>1</v>
      </c>
      <c r="E39" s="31"/>
      <c r="F39" s="32">
        <f t="shared" si="1"/>
        <v>0</v>
      </c>
      <c r="G39" s="33" t="s">
        <v>17</v>
      </c>
      <c r="H39" s="25" t="str">
        <f t="shared" si="2"/>
        <v>Vyplňte</v>
      </c>
      <c r="K39" s="26">
        <f t="shared" si="0"/>
        <v>7</v>
      </c>
    </row>
    <row r="40" spans="1:11" s="26" customFormat="1" ht="32.25" customHeight="1" x14ac:dyDescent="0.25">
      <c r="A40" s="27">
        <v>133</v>
      </c>
      <c r="B40" s="34" t="s">
        <v>47</v>
      </c>
      <c r="C40" s="36" t="s">
        <v>24</v>
      </c>
      <c r="D40" s="30">
        <v>1</v>
      </c>
      <c r="E40" s="31"/>
      <c r="F40" s="32">
        <f t="shared" si="1"/>
        <v>0</v>
      </c>
      <c r="G40" s="33" t="s">
        <v>17</v>
      </c>
      <c r="H40" s="25" t="str">
        <f t="shared" si="2"/>
        <v>Vyplňte</v>
      </c>
      <c r="K40" s="26">
        <f t="shared" si="0"/>
        <v>7</v>
      </c>
    </row>
    <row r="41" spans="1:11" s="26" customFormat="1" ht="32.25" customHeight="1" x14ac:dyDescent="0.25">
      <c r="A41" s="27">
        <v>134</v>
      </c>
      <c r="B41" s="37" t="s">
        <v>48</v>
      </c>
      <c r="C41" s="36" t="s">
        <v>24</v>
      </c>
      <c r="D41" s="30">
        <v>1</v>
      </c>
      <c r="E41" s="31"/>
      <c r="F41" s="32">
        <f t="shared" si="1"/>
        <v>0</v>
      </c>
      <c r="G41" s="33" t="s">
        <v>17</v>
      </c>
      <c r="H41" s="25" t="str">
        <f t="shared" si="2"/>
        <v>Vyplňte</v>
      </c>
      <c r="K41" s="26">
        <f t="shared" si="0"/>
        <v>7</v>
      </c>
    </row>
    <row r="42" spans="1:11" s="26" customFormat="1" ht="32.25" customHeight="1" x14ac:dyDescent="0.25">
      <c r="A42" s="27">
        <v>135</v>
      </c>
      <c r="B42" s="28" t="s">
        <v>49</v>
      </c>
      <c r="C42" s="36" t="s">
        <v>24</v>
      </c>
      <c r="D42" s="30">
        <v>1</v>
      </c>
      <c r="E42" s="31"/>
      <c r="F42" s="32">
        <f t="shared" si="1"/>
        <v>0</v>
      </c>
      <c r="G42" s="33" t="s">
        <v>17</v>
      </c>
      <c r="H42" s="25" t="str">
        <f t="shared" si="2"/>
        <v>Vyplňte</v>
      </c>
      <c r="K42" s="26">
        <f t="shared" si="0"/>
        <v>7</v>
      </c>
    </row>
    <row r="43" spans="1:11" s="26" customFormat="1" ht="50.25" customHeight="1" x14ac:dyDescent="0.25">
      <c r="A43" s="27">
        <v>136</v>
      </c>
      <c r="B43" s="28" t="s">
        <v>50</v>
      </c>
      <c r="C43" s="36" t="s">
        <v>12</v>
      </c>
      <c r="D43" s="30">
        <v>1</v>
      </c>
      <c r="E43" s="31"/>
      <c r="F43" s="32">
        <f t="shared" si="1"/>
        <v>0</v>
      </c>
      <c r="G43" s="33" t="s">
        <v>17</v>
      </c>
      <c r="H43" s="25" t="str">
        <f t="shared" si="2"/>
        <v>Vyplňte</v>
      </c>
      <c r="K43" s="26">
        <f t="shared" si="0"/>
        <v>7</v>
      </c>
    </row>
    <row r="44" spans="1:11" s="26" customFormat="1" ht="18" x14ac:dyDescent="0.25">
      <c r="A44" s="27">
        <v>137</v>
      </c>
      <c r="B44" s="37" t="s">
        <v>51</v>
      </c>
      <c r="C44" s="36" t="s">
        <v>24</v>
      </c>
      <c r="D44" s="30">
        <v>1</v>
      </c>
      <c r="E44" s="31"/>
      <c r="F44" s="32">
        <f t="shared" si="1"/>
        <v>0</v>
      </c>
      <c r="G44" s="33" t="s">
        <v>17</v>
      </c>
      <c r="H44" s="25" t="str">
        <f t="shared" si="2"/>
        <v>Vyplňte</v>
      </c>
      <c r="K44" s="26">
        <f t="shared" si="0"/>
        <v>7</v>
      </c>
    </row>
    <row r="45" spans="1:11" s="26" customFormat="1" ht="64.5" x14ac:dyDescent="0.25">
      <c r="A45" s="27">
        <v>138</v>
      </c>
      <c r="B45" s="34" t="s">
        <v>52</v>
      </c>
      <c r="C45" s="36" t="s">
        <v>24</v>
      </c>
      <c r="D45" s="30">
        <v>1</v>
      </c>
      <c r="E45" s="31"/>
      <c r="F45" s="32">
        <f t="shared" si="1"/>
        <v>0</v>
      </c>
      <c r="G45" s="33" t="s">
        <v>13</v>
      </c>
      <c r="H45" s="25" t="str">
        <f t="shared" si="2"/>
        <v>Vyplňte</v>
      </c>
      <c r="K45" s="26">
        <f t="shared" si="0"/>
        <v>7</v>
      </c>
    </row>
    <row r="46" spans="1:11" s="26" customFormat="1" ht="40.5" customHeight="1" x14ac:dyDescent="0.25">
      <c r="A46" s="27">
        <v>139</v>
      </c>
      <c r="B46" s="38" t="s">
        <v>53</v>
      </c>
      <c r="C46" s="36" t="s">
        <v>24</v>
      </c>
      <c r="D46" s="30">
        <v>1</v>
      </c>
      <c r="E46" s="31"/>
      <c r="F46" s="32">
        <f t="shared" si="1"/>
        <v>0</v>
      </c>
      <c r="G46" s="33" t="s">
        <v>13</v>
      </c>
      <c r="H46" s="25" t="str">
        <f t="shared" si="2"/>
        <v>Vyplňte</v>
      </c>
      <c r="K46" s="26">
        <f t="shared" si="0"/>
        <v>7</v>
      </c>
    </row>
    <row r="47" spans="1:11" s="26" customFormat="1" ht="32.25" customHeight="1" x14ac:dyDescent="0.25">
      <c r="A47" s="27">
        <v>140</v>
      </c>
      <c r="B47" s="37" t="s">
        <v>54</v>
      </c>
      <c r="C47" s="36" t="s">
        <v>16</v>
      </c>
      <c r="D47" s="30">
        <v>1</v>
      </c>
      <c r="E47" s="31"/>
      <c r="F47" s="32">
        <f t="shared" si="1"/>
        <v>0</v>
      </c>
      <c r="G47" s="33" t="s">
        <v>17</v>
      </c>
      <c r="H47" s="25" t="str">
        <f t="shared" si="2"/>
        <v>Vyplňte</v>
      </c>
      <c r="K47" s="26">
        <f t="shared" si="0"/>
        <v>7</v>
      </c>
    </row>
    <row r="48" spans="1:11" s="26" customFormat="1" ht="32.25" customHeight="1" x14ac:dyDescent="0.25">
      <c r="A48" s="27">
        <v>141</v>
      </c>
      <c r="B48" s="34" t="s">
        <v>55</v>
      </c>
      <c r="C48" s="36" t="s">
        <v>24</v>
      </c>
      <c r="D48" s="30">
        <v>1</v>
      </c>
      <c r="E48" s="31"/>
      <c r="F48" s="32">
        <f t="shared" si="1"/>
        <v>0</v>
      </c>
      <c r="G48" s="33" t="s">
        <v>17</v>
      </c>
      <c r="H48" s="25" t="str">
        <f t="shared" si="2"/>
        <v>Vyplňte</v>
      </c>
      <c r="K48" s="26">
        <f t="shared" si="0"/>
        <v>7</v>
      </c>
    </row>
    <row r="49" spans="1:11" s="26" customFormat="1" ht="32.25" customHeight="1" x14ac:dyDescent="0.25">
      <c r="A49" s="27">
        <v>142</v>
      </c>
      <c r="B49" s="38" t="s">
        <v>56</v>
      </c>
      <c r="C49" s="39" t="s">
        <v>24</v>
      </c>
      <c r="D49" s="30">
        <v>1</v>
      </c>
      <c r="E49" s="31"/>
      <c r="F49" s="32">
        <f t="shared" si="1"/>
        <v>0</v>
      </c>
      <c r="G49" s="33" t="s">
        <v>13</v>
      </c>
      <c r="H49" s="25" t="str">
        <f t="shared" si="2"/>
        <v>Vyplňte</v>
      </c>
      <c r="K49" s="26">
        <f t="shared" si="0"/>
        <v>7</v>
      </c>
    </row>
    <row r="50" spans="1:11" s="26" customFormat="1" ht="32.25" customHeight="1" x14ac:dyDescent="0.25">
      <c r="A50" s="27">
        <v>143</v>
      </c>
      <c r="B50" s="38" t="s">
        <v>57</v>
      </c>
      <c r="C50" s="39" t="s">
        <v>24</v>
      </c>
      <c r="D50" s="30">
        <v>1</v>
      </c>
      <c r="E50" s="31"/>
      <c r="F50" s="32">
        <f t="shared" si="1"/>
        <v>0</v>
      </c>
      <c r="G50" s="33" t="s">
        <v>13</v>
      </c>
      <c r="H50" s="25" t="str">
        <f t="shared" si="2"/>
        <v>Vyplňte</v>
      </c>
      <c r="K50" s="26">
        <f t="shared" si="0"/>
        <v>7</v>
      </c>
    </row>
    <row r="51" spans="1:11" s="26" customFormat="1" ht="32.25" customHeight="1" x14ac:dyDescent="0.25">
      <c r="A51" s="27">
        <v>144</v>
      </c>
      <c r="B51" s="38" t="s">
        <v>58</v>
      </c>
      <c r="C51" s="39" t="s">
        <v>24</v>
      </c>
      <c r="D51" s="30">
        <v>1</v>
      </c>
      <c r="E51" s="31"/>
      <c r="F51" s="32">
        <f t="shared" si="1"/>
        <v>0</v>
      </c>
      <c r="G51" s="33" t="s">
        <v>17</v>
      </c>
      <c r="H51" s="25" t="str">
        <f t="shared" si="2"/>
        <v>Vyplňte</v>
      </c>
      <c r="K51" s="26">
        <f t="shared" si="0"/>
        <v>7</v>
      </c>
    </row>
    <row r="52" spans="1:11" s="26" customFormat="1" ht="39" thickBot="1" x14ac:dyDescent="0.3">
      <c r="A52" s="40">
        <v>145</v>
      </c>
      <c r="B52" s="41" t="s">
        <v>59</v>
      </c>
      <c r="C52" s="42" t="s">
        <v>60</v>
      </c>
      <c r="D52" s="43">
        <v>1</v>
      </c>
      <c r="E52" s="44"/>
      <c r="F52" s="45">
        <f>D52*E52</f>
        <v>0</v>
      </c>
      <c r="G52" s="46" t="s">
        <v>13</v>
      </c>
      <c r="H52" s="25" t="str">
        <f t="shared" si="2"/>
        <v>Vyplňte</v>
      </c>
      <c r="K52" s="26">
        <f t="shared" si="0"/>
        <v>7</v>
      </c>
    </row>
    <row r="53" spans="1:11" s="26" customFormat="1" ht="18.75" customHeight="1" x14ac:dyDescent="0.25">
      <c r="B53" s="47"/>
      <c r="C53" s="48"/>
      <c r="D53" s="49"/>
      <c r="E53" s="50"/>
      <c r="F53" s="51"/>
      <c r="G53" s="52"/>
      <c r="H53" s="53"/>
      <c r="K53" s="26">
        <f t="shared" si="0"/>
        <v>0</v>
      </c>
    </row>
    <row r="54" spans="1:11" s="26" customFormat="1" ht="32.25" customHeight="1" thickBot="1" x14ac:dyDescent="0.3">
      <c r="B54" s="9" t="s">
        <v>61</v>
      </c>
      <c r="C54" s="48"/>
      <c r="D54" s="49"/>
      <c r="E54" s="50"/>
      <c r="F54" s="51"/>
      <c r="G54" s="52"/>
      <c r="H54" s="53"/>
      <c r="K54" s="26">
        <f t="shared" si="0"/>
        <v>0</v>
      </c>
    </row>
    <row r="55" spans="1:11" s="26" customFormat="1" ht="51" customHeight="1" x14ac:dyDescent="0.25">
      <c r="A55" s="18">
        <v>201</v>
      </c>
      <c r="B55" s="19" t="s">
        <v>62</v>
      </c>
      <c r="C55" s="54" t="s">
        <v>12</v>
      </c>
      <c r="D55" s="21">
        <v>1</v>
      </c>
      <c r="E55" s="55"/>
      <c r="F55" s="23">
        <f t="shared" si="1"/>
        <v>0</v>
      </c>
      <c r="G55" s="24" t="s">
        <v>17</v>
      </c>
      <c r="H55" s="25" t="str">
        <f t="shared" ref="H55:H76" si="3">IF(AND(ISNUMBER(E55),E55&lt;&gt;""),"","Vyplňte")</f>
        <v>Vyplňte</v>
      </c>
      <c r="K55" s="26">
        <f t="shared" si="0"/>
        <v>7</v>
      </c>
    </row>
    <row r="56" spans="1:11" s="26" customFormat="1" ht="42" customHeight="1" x14ac:dyDescent="0.25">
      <c r="A56" s="27">
        <v>202</v>
      </c>
      <c r="B56" s="28" t="s">
        <v>63</v>
      </c>
      <c r="C56" s="36" t="s">
        <v>16</v>
      </c>
      <c r="D56" s="30">
        <v>1</v>
      </c>
      <c r="E56" s="31"/>
      <c r="F56" s="32">
        <f t="shared" si="1"/>
        <v>0</v>
      </c>
      <c r="G56" s="33" t="s">
        <v>17</v>
      </c>
      <c r="H56" s="25" t="str">
        <f t="shared" si="3"/>
        <v>Vyplňte</v>
      </c>
      <c r="K56" s="26">
        <f t="shared" si="0"/>
        <v>7</v>
      </c>
    </row>
    <row r="57" spans="1:11" s="26" customFormat="1" ht="66" customHeight="1" x14ac:dyDescent="0.25">
      <c r="A57" s="27">
        <v>203</v>
      </c>
      <c r="B57" s="28" t="s">
        <v>64</v>
      </c>
      <c r="C57" s="36" t="s">
        <v>12</v>
      </c>
      <c r="D57" s="30">
        <v>1</v>
      </c>
      <c r="E57" s="31"/>
      <c r="F57" s="32">
        <f t="shared" si="1"/>
        <v>0</v>
      </c>
      <c r="G57" s="33" t="s">
        <v>13</v>
      </c>
      <c r="H57" s="25" t="str">
        <f t="shared" si="3"/>
        <v>Vyplňte</v>
      </c>
      <c r="K57" s="26">
        <f t="shared" si="0"/>
        <v>7</v>
      </c>
    </row>
    <row r="58" spans="1:11" s="26" customFormat="1" ht="26.25" customHeight="1" x14ac:dyDescent="0.25">
      <c r="A58" s="27">
        <v>204</v>
      </c>
      <c r="B58" s="28" t="s">
        <v>65</v>
      </c>
      <c r="C58" s="36" t="s">
        <v>12</v>
      </c>
      <c r="D58" s="30">
        <v>1</v>
      </c>
      <c r="E58" s="31"/>
      <c r="F58" s="32">
        <f t="shared" si="1"/>
        <v>0</v>
      </c>
      <c r="G58" s="33" t="s">
        <v>13</v>
      </c>
      <c r="H58" s="25" t="str">
        <f t="shared" si="3"/>
        <v>Vyplňte</v>
      </c>
      <c r="K58" s="26">
        <f t="shared" si="0"/>
        <v>7</v>
      </c>
    </row>
    <row r="59" spans="1:11" s="26" customFormat="1" ht="26.25" customHeight="1" x14ac:dyDescent="0.25">
      <c r="A59" s="27">
        <v>205</v>
      </c>
      <c r="B59" s="28" t="s">
        <v>14</v>
      </c>
      <c r="C59" s="36" t="s">
        <v>12</v>
      </c>
      <c r="D59" s="30">
        <v>1</v>
      </c>
      <c r="E59" s="31"/>
      <c r="F59" s="32">
        <f t="shared" si="1"/>
        <v>0</v>
      </c>
      <c r="G59" s="33" t="s">
        <v>13</v>
      </c>
      <c r="H59" s="25" t="str">
        <f t="shared" si="3"/>
        <v>Vyplňte</v>
      </c>
      <c r="K59" s="26">
        <f t="shared" si="0"/>
        <v>7</v>
      </c>
    </row>
    <row r="60" spans="1:11" s="26" customFormat="1" ht="71.25" customHeight="1" x14ac:dyDescent="0.25">
      <c r="A60" s="27">
        <v>206</v>
      </c>
      <c r="B60" s="28" t="s">
        <v>66</v>
      </c>
      <c r="C60" s="36" t="s">
        <v>16</v>
      </c>
      <c r="D60" s="30">
        <v>1</v>
      </c>
      <c r="E60" s="31"/>
      <c r="F60" s="32">
        <f t="shared" si="1"/>
        <v>0</v>
      </c>
      <c r="G60" s="33" t="s">
        <v>13</v>
      </c>
      <c r="H60" s="25" t="str">
        <f t="shared" si="3"/>
        <v>Vyplňte</v>
      </c>
      <c r="K60" s="26">
        <f t="shared" si="0"/>
        <v>7</v>
      </c>
    </row>
    <row r="61" spans="1:11" s="26" customFormat="1" ht="23.25" customHeight="1" x14ac:dyDescent="0.25">
      <c r="A61" s="27">
        <v>207</v>
      </c>
      <c r="B61" s="28" t="s">
        <v>18</v>
      </c>
      <c r="C61" s="36" t="s">
        <v>16</v>
      </c>
      <c r="D61" s="30">
        <v>1</v>
      </c>
      <c r="E61" s="31"/>
      <c r="F61" s="32">
        <f t="shared" si="1"/>
        <v>0</v>
      </c>
      <c r="G61" s="33" t="s">
        <v>13</v>
      </c>
      <c r="H61" s="25" t="str">
        <f t="shared" si="3"/>
        <v>Vyplňte</v>
      </c>
      <c r="K61" s="26">
        <f t="shared" si="0"/>
        <v>7</v>
      </c>
    </row>
    <row r="62" spans="1:11" s="26" customFormat="1" ht="89.25" x14ac:dyDescent="0.25">
      <c r="A62" s="27">
        <v>208</v>
      </c>
      <c r="B62" s="28" t="s">
        <v>67</v>
      </c>
      <c r="C62" s="36" t="s">
        <v>16</v>
      </c>
      <c r="D62" s="30">
        <v>1</v>
      </c>
      <c r="E62" s="31"/>
      <c r="F62" s="32">
        <f t="shared" si="1"/>
        <v>0</v>
      </c>
      <c r="G62" s="33" t="s">
        <v>13</v>
      </c>
      <c r="H62" s="25" t="str">
        <f t="shared" si="3"/>
        <v>Vyplňte</v>
      </c>
      <c r="K62" s="26">
        <f t="shared" si="0"/>
        <v>7</v>
      </c>
    </row>
    <row r="63" spans="1:11" s="26" customFormat="1" ht="24" customHeight="1" x14ac:dyDescent="0.25">
      <c r="A63" s="27">
        <v>209</v>
      </c>
      <c r="B63" s="28" t="s">
        <v>68</v>
      </c>
      <c r="C63" s="36" t="s">
        <v>16</v>
      </c>
      <c r="D63" s="30">
        <v>1</v>
      </c>
      <c r="E63" s="31"/>
      <c r="F63" s="32">
        <f t="shared" si="1"/>
        <v>0</v>
      </c>
      <c r="G63" s="33" t="s">
        <v>13</v>
      </c>
      <c r="H63" s="25" t="str">
        <f t="shared" si="3"/>
        <v>Vyplňte</v>
      </c>
      <c r="K63" s="26">
        <f t="shared" si="0"/>
        <v>7</v>
      </c>
    </row>
    <row r="64" spans="1:11" s="26" customFormat="1" ht="24" customHeight="1" x14ac:dyDescent="0.25">
      <c r="A64" s="27">
        <v>210</v>
      </c>
      <c r="B64" s="28" t="s">
        <v>69</v>
      </c>
      <c r="C64" s="36" t="s">
        <v>16</v>
      </c>
      <c r="D64" s="30">
        <v>1</v>
      </c>
      <c r="E64" s="31"/>
      <c r="F64" s="32">
        <f t="shared" si="1"/>
        <v>0</v>
      </c>
      <c r="G64" s="33" t="s">
        <v>13</v>
      </c>
      <c r="H64" s="25" t="str">
        <f t="shared" si="3"/>
        <v>Vyplňte</v>
      </c>
      <c r="K64" s="26">
        <f t="shared" si="0"/>
        <v>7</v>
      </c>
    </row>
    <row r="65" spans="1:11" s="26" customFormat="1" ht="42.75" customHeight="1" x14ac:dyDescent="0.25">
      <c r="A65" s="27">
        <v>211</v>
      </c>
      <c r="B65" s="28" t="s">
        <v>70</v>
      </c>
      <c r="C65" s="36" t="s">
        <v>16</v>
      </c>
      <c r="D65" s="30">
        <v>1</v>
      </c>
      <c r="E65" s="31"/>
      <c r="F65" s="32">
        <f t="shared" si="1"/>
        <v>0</v>
      </c>
      <c r="G65" s="33" t="s">
        <v>13</v>
      </c>
      <c r="H65" s="25" t="str">
        <f t="shared" si="3"/>
        <v>Vyplňte</v>
      </c>
      <c r="K65" s="26">
        <f t="shared" si="0"/>
        <v>7</v>
      </c>
    </row>
    <row r="66" spans="1:11" s="26" customFormat="1" ht="39" customHeight="1" x14ac:dyDescent="0.25">
      <c r="A66" s="27">
        <v>212</v>
      </c>
      <c r="B66" s="28" t="s">
        <v>71</v>
      </c>
      <c r="C66" s="36" t="s">
        <v>16</v>
      </c>
      <c r="D66" s="30">
        <v>1</v>
      </c>
      <c r="E66" s="31"/>
      <c r="F66" s="32">
        <f t="shared" si="1"/>
        <v>0</v>
      </c>
      <c r="G66" s="33" t="s">
        <v>13</v>
      </c>
      <c r="H66" s="25" t="str">
        <f t="shared" si="3"/>
        <v>Vyplňte</v>
      </c>
      <c r="K66" s="26">
        <f t="shared" si="0"/>
        <v>7</v>
      </c>
    </row>
    <row r="67" spans="1:11" s="26" customFormat="1" ht="53.25" customHeight="1" x14ac:dyDescent="0.25">
      <c r="A67" s="27">
        <v>213</v>
      </c>
      <c r="B67" s="28" t="s">
        <v>72</v>
      </c>
      <c r="C67" s="36" t="s">
        <v>16</v>
      </c>
      <c r="D67" s="30">
        <v>1</v>
      </c>
      <c r="E67" s="31"/>
      <c r="F67" s="32">
        <f t="shared" si="1"/>
        <v>0</v>
      </c>
      <c r="G67" s="33" t="s">
        <v>13</v>
      </c>
      <c r="H67" s="25" t="str">
        <f t="shared" si="3"/>
        <v>Vyplňte</v>
      </c>
      <c r="K67" s="26">
        <f t="shared" si="0"/>
        <v>7</v>
      </c>
    </row>
    <row r="68" spans="1:11" s="26" customFormat="1" ht="56.25" customHeight="1" x14ac:dyDescent="0.25">
      <c r="A68" s="27">
        <v>214</v>
      </c>
      <c r="B68" s="28" t="s">
        <v>73</v>
      </c>
      <c r="C68" s="36" t="s">
        <v>16</v>
      </c>
      <c r="D68" s="30">
        <v>1</v>
      </c>
      <c r="E68" s="31"/>
      <c r="F68" s="32">
        <f t="shared" si="1"/>
        <v>0</v>
      </c>
      <c r="G68" s="33" t="s">
        <v>13</v>
      </c>
      <c r="H68" s="25" t="str">
        <f t="shared" si="3"/>
        <v>Vyplňte</v>
      </c>
      <c r="K68" s="26">
        <f t="shared" si="0"/>
        <v>7</v>
      </c>
    </row>
    <row r="69" spans="1:11" s="26" customFormat="1" ht="21.75" customHeight="1" x14ac:dyDescent="0.25">
      <c r="A69" s="27">
        <v>215</v>
      </c>
      <c r="B69" s="28" t="s">
        <v>74</v>
      </c>
      <c r="C69" s="36" t="s">
        <v>16</v>
      </c>
      <c r="D69" s="30">
        <v>1</v>
      </c>
      <c r="E69" s="31"/>
      <c r="F69" s="32">
        <f t="shared" si="1"/>
        <v>0</v>
      </c>
      <c r="G69" s="33" t="s">
        <v>13</v>
      </c>
      <c r="H69" s="25" t="str">
        <f t="shared" si="3"/>
        <v>Vyplňte</v>
      </c>
      <c r="K69" s="26">
        <f t="shared" si="0"/>
        <v>7</v>
      </c>
    </row>
    <row r="70" spans="1:11" s="26" customFormat="1" ht="21.75" customHeight="1" x14ac:dyDescent="0.25">
      <c r="A70" s="27">
        <v>216</v>
      </c>
      <c r="B70" s="28" t="s">
        <v>75</v>
      </c>
      <c r="C70" s="36" t="s">
        <v>16</v>
      </c>
      <c r="D70" s="30">
        <v>1</v>
      </c>
      <c r="E70" s="31"/>
      <c r="F70" s="32">
        <f t="shared" si="1"/>
        <v>0</v>
      </c>
      <c r="G70" s="33" t="s">
        <v>13</v>
      </c>
      <c r="H70" s="25" t="str">
        <f t="shared" si="3"/>
        <v>Vyplňte</v>
      </c>
      <c r="K70" s="26">
        <f t="shared" si="0"/>
        <v>7</v>
      </c>
    </row>
    <row r="71" spans="1:11" s="26" customFormat="1" ht="32.25" customHeight="1" x14ac:dyDescent="0.25">
      <c r="A71" s="27">
        <v>217</v>
      </c>
      <c r="B71" s="28" t="s">
        <v>76</v>
      </c>
      <c r="C71" s="36" t="s">
        <v>16</v>
      </c>
      <c r="D71" s="30">
        <v>1</v>
      </c>
      <c r="E71" s="31"/>
      <c r="F71" s="32">
        <f t="shared" si="1"/>
        <v>0</v>
      </c>
      <c r="G71" s="33" t="s">
        <v>17</v>
      </c>
      <c r="H71" s="25" t="str">
        <f t="shared" si="3"/>
        <v>Vyplňte</v>
      </c>
      <c r="K71" s="26">
        <f t="shared" si="0"/>
        <v>7</v>
      </c>
    </row>
    <row r="72" spans="1:11" s="26" customFormat="1" ht="32.25" customHeight="1" x14ac:dyDescent="0.25">
      <c r="A72" s="27">
        <v>218</v>
      </c>
      <c r="B72" s="28" t="s">
        <v>77</v>
      </c>
      <c r="C72" s="36" t="s">
        <v>78</v>
      </c>
      <c r="D72" s="30">
        <v>1</v>
      </c>
      <c r="E72" s="31"/>
      <c r="F72" s="32">
        <f t="shared" si="1"/>
        <v>0</v>
      </c>
      <c r="G72" s="33" t="s">
        <v>17</v>
      </c>
      <c r="H72" s="25" t="str">
        <f t="shared" si="3"/>
        <v>Vyplňte</v>
      </c>
      <c r="K72" s="26">
        <f t="shared" ref="K72:K76" si="4">LEN(H72)</f>
        <v>7</v>
      </c>
    </row>
    <row r="73" spans="1:11" s="26" customFormat="1" ht="53.25" customHeight="1" x14ac:dyDescent="0.25">
      <c r="A73" s="27">
        <v>219</v>
      </c>
      <c r="B73" s="28" t="s">
        <v>79</v>
      </c>
      <c r="C73" s="36" t="s">
        <v>12</v>
      </c>
      <c r="D73" s="30">
        <v>1</v>
      </c>
      <c r="E73" s="31"/>
      <c r="F73" s="32">
        <f t="shared" si="1"/>
        <v>0</v>
      </c>
      <c r="G73" s="33" t="s">
        <v>13</v>
      </c>
      <c r="H73" s="25" t="str">
        <f t="shared" si="3"/>
        <v>Vyplňte</v>
      </c>
      <c r="K73" s="26">
        <f t="shared" si="4"/>
        <v>7</v>
      </c>
    </row>
    <row r="74" spans="1:11" s="26" customFormat="1" ht="71.25" customHeight="1" x14ac:dyDescent="0.25">
      <c r="A74" s="27">
        <v>220</v>
      </c>
      <c r="B74" s="28" t="s">
        <v>80</v>
      </c>
      <c r="C74" s="36" t="s">
        <v>16</v>
      </c>
      <c r="D74" s="30">
        <v>1</v>
      </c>
      <c r="E74" s="31"/>
      <c r="F74" s="32">
        <f t="shared" si="1"/>
        <v>0</v>
      </c>
      <c r="G74" s="33" t="s">
        <v>17</v>
      </c>
      <c r="H74" s="25" t="str">
        <f t="shared" si="3"/>
        <v>Vyplňte</v>
      </c>
      <c r="K74" s="26">
        <f t="shared" si="4"/>
        <v>7</v>
      </c>
    </row>
    <row r="75" spans="1:11" s="26" customFormat="1" ht="55.5" customHeight="1" x14ac:dyDescent="0.25">
      <c r="A75" s="27">
        <v>221</v>
      </c>
      <c r="B75" s="28" t="s">
        <v>81</v>
      </c>
      <c r="C75" s="36" t="s">
        <v>16</v>
      </c>
      <c r="D75" s="30">
        <v>1</v>
      </c>
      <c r="E75" s="31"/>
      <c r="F75" s="32">
        <f t="shared" si="1"/>
        <v>0</v>
      </c>
      <c r="G75" s="33" t="s">
        <v>17</v>
      </c>
      <c r="H75" s="25" t="str">
        <f t="shared" si="3"/>
        <v>Vyplňte</v>
      </c>
      <c r="K75" s="26">
        <f t="shared" si="4"/>
        <v>7</v>
      </c>
    </row>
    <row r="76" spans="1:11" s="26" customFormat="1" ht="35.25" customHeight="1" thickBot="1" x14ac:dyDescent="0.3">
      <c r="A76" s="40">
        <v>222</v>
      </c>
      <c r="B76" s="41" t="s">
        <v>82</v>
      </c>
      <c r="C76" s="56" t="s">
        <v>16</v>
      </c>
      <c r="D76" s="43">
        <v>1</v>
      </c>
      <c r="E76" s="44"/>
      <c r="F76" s="45">
        <f t="shared" si="1"/>
        <v>0</v>
      </c>
      <c r="G76" s="46" t="s">
        <v>17</v>
      </c>
      <c r="H76" s="25" t="str">
        <f t="shared" si="3"/>
        <v>Vyplňte</v>
      </c>
      <c r="K76" s="26">
        <f t="shared" si="4"/>
        <v>7</v>
      </c>
    </row>
    <row r="77" spans="1:11" s="26" customFormat="1" ht="32.25" customHeight="1" x14ac:dyDescent="0.25">
      <c r="B77" s="57"/>
      <c r="C77" s="58"/>
      <c r="D77" s="59"/>
      <c r="E77" s="50"/>
      <c r="F77" s="51"/>
      <c r="G77" s="52"/>
      <c r="H77" s="53"/>
    </row>
    <row r="78" spans="1:11" s="26" customFormat="1" ht="32.25" customHeight="1" thickBot="1" x14ac:dyDescent="0.3">
      <c r="B78" s="9" t="s">
        <v>83</v>
      </c>
      <c r="C78" s="58"/>
      <c r="D78" s="59"/>
      <c r="E78" s="50"/>
      <c r="F78" s="51"/>
      <c r="G78" s="52"/>
      <c r="H78" s="53"/>
    </row>
    <row r="79" spans="1:11" s="26" customFormat="1" ht="45.75" customHeight="1" x14ac:dyDescent="0.25">
      <c r="A79" s="18">
        <v>301</v>
      </c>
      <c r="B79" s="60" t="s">
        <v>84</v>
      </c>
      <c r="C79" s="54" t="s">
        <v>16</v>
      </c>
      <c r="D79" s="21">
        <v>1</v>
      </c>
      <c r="E79" s="55"/>
      <c r="F79" s="23">
        <f t="shared" si="1"/>
        <v>0</v>
      </c>
      <c r="G79" s="24" t="s">
        <v>17</v>
      </c>
      <c r="H79" s="25" t="str">
        <f t="shared" ref="H79:H90" si="5">IF(AND(ISNUMBER(E79),E79&lt;&gt;""),"","Vyplňte")</f>
        <v>Vyplňte</v>
      </c>
      <c r="K79" s="26">
        <f t="shared" ref="K79:K90" si="6">LEN(H79)</f>
        <v>7</v>
      </c>
    </row>
    <row r="80" spans="1:11" s="26" customFormat="1" ht="39.75" customHeight="1" x14ac:dyDescent="0.25">
      <c r="A80" s="27">
        <v>302</v>
      </c>
      <c r="B80" s="35" t="s">
        <v>85</v>
      </c>
      <c r="C80" s="36" t="s">
        <v>16</v>
      </c>
      <c r="D80" s="30">
        <v>1</v>
      </c>
      <c r="E80" s="31"/>
      <c r="F80" s="32">
        <f t="shared" ref="F80:F154" si="7">D80*E80</f>
        <v>0</v>
      </c>
      <c r="G80" s="33" t="s">
        <v>13</v>
      </c>
      <c r="H80" s="25" t="str">
        <f t="shared" si="5"/>
        <v>Vyplňte</v>
      </c>
      <c r="K80" s="26">
        <f t="shared" si="6"/>
        <v>7</v>
      </c>
    </row>
    <row r="81" spans="1:11" s="26" customFormat="1" ht="51.75" customHeight="1" x14ac:dyDescent="0.25">
      <c r="A81" s="27">
        <v>303</v>
      </c>
      <c r="B81" s="34" t="s">
        <v>86</v>
      </c>
      <c r="C81" s="36" t="s">
        <v>16</v>
      </c>
      <c r="D81" s="30">
        <v>1</v>
      </c>
      <c r="E81" s="31"/>
      <c r="F81" s="32">
        <f t="shared" si="7"/>
        <v>0</v>
      </c>
      <c r="G81" s="33" t="s">
        <v>13</v>
      </c>
      <c r="H81" s="25" t="str">
        <f t="shared" si="5"/>
        <v>Vyplňte</v>
      </c>
      <c r="K81" s="26">
        <f t="shared" si="6"/>
        <v>7</v>
      </c>
    </row>
    <row r="82" spans="1:11" s="26" customFormat="1" ht="54" customHeight="1" x14ac:dyDescent="0.25">
      <c r="A82" s="27">
        <v>304</v>
      </c>
      <c r="B82" s="35" t="s">
        <v>87</v>
      </c>
      <c r="C82" s="36" t="s">
        <v>16</v>
      </c>
      <c r="D82" s="30">
        <v>1</v>
      </c>
      <c r="E82" s="31"/>
      <c r="F82" s="32">
        <f t="shared" si="7"/>
        <v>0</v>
      </c>
      <c r="G82" s="33" t="s">
        <v>13</v>
      </c>
      <c r="H82" s="25" t="str">
        <f t="shared" si="5"/>
        <v>Vyplňte</v>
      </c>
      <c r="K82" s="26">
        <f t="shared" si="6"/>
        <v>7</v>
      </c>
    </row>
    <row r="83" spans="1:11" s="26" customFormat="1" ht="22.5" customHeight="1" x14ac:dyDescent="0.25">
      <c r="A83" s="27">
        <v>305</v>
      </c>
      <c r="B83" s="35" t="s">
        <v>88</v>
      </c>
      <c r="C83" s="36" t="s">
        <v>16</v>
      </c>
      <c r="D83" s="30">
        <v>1</v>
      </c>
      <c r="E83" s="31"/>
      <c r="F83" s="32">
        <f t="shared" si="7"/>
        <v>0</v>
      </c>
      <c r="G83" s="33" t="s">
        <v>13</v>
      </c>
      <c r="H83" s="25" t="str">
        <f t="shared" si="5"/>
        <v>Vyplňte</v>
      </c>
      <c r="K83" s="26">
        <f t="shared" si="6"/>
        <v>7</v>
      </c>
    </row>
    <row r="84" spans="1:11" s="26" customFormat="1" ht="22.5" customHeight="1" x14ac:dyDescent="0.25">
      <c r="A84" s="27">
        <v>306</v>
      </c>
      <c r="B84" s="35" t="s">
        <v>89</v>
      </c>
      <c r="C84" s="36" t="s">
        <v>16</v>
      </c>
      <c r="D84" s="30">
        <v>1</v>
      </c>
      <c r="E84" s="31"/>
      <c r="F84" s="32">
        <f t="shared" si="7"/>
        <v>0</v>
      </c>
      <c r="G84" s="33" t="s">
        <v>13</v>
      </c>
      <c r="H84" s="25" t="str">
        <f t="shared" si="5"/>
        <v>Vyplňte</v>
      </c>
      <c r="K84" s="26">
        <f t="shared" si="6"/>
        <v>7</v>
      </c>
    </row>
    <row r="85" spans="1:11" s="26" customFormat="1" ht="60.75" customHeight="1" x14ac:dyDescent="0.25">
      <c r="A85" s="27">
        <v>307</v>
      </c>
      <c r="B85" s="35" t="s">
        <v>90</v>
      </c>
      <c r="C85" s="36" t="s">
        <v>16</v>
      </c>
      <c r="D85" s="30">
        <v>1</v>
      </c>
      <c r="E85" s="31"/>
      <c r="F85" s="32">
        <f t="shared" si="7"/>
        <v>0</v>
      </c>
      <c r="G85" s="33" t="s">
        <v>13</v>
      </c>
      <c r="H85" s="25" t="str">
        <f t="shared" si="5"/>
        <v>Vyplňte</v>
      </c>
      <c r="K85" s="26">
        <f t="shared" si="6"/>
        <v>7</v>
      </c>
    </row>
    <row r="86" spans="1:11" s="26" customFormat="1" ht="32.25" customHeight="1" x14ac:dyDescent="0.25">
      <c r="A86" s="27">
        <v>308</v>
      </c>
      <c r="B86" s="35" t="s">
        <v>91</v>
      </c>
      <c r="C86" s="36" t="s">
        <v>92</v>
      </c>
      <c r="D86" s="30">
        <v>1</v>
      </c>
      <c r="E86" s="31"/>
      <c r="F86" s="32">
        <f t="shared" si="7"/>
        <v>0</v>
      </c>
      <c r="G86" s="33" t="s">
        <v>13</v>
      </c>
      <c r="H86" s="25" t="str">
        <f t="shared" si="5"/>
        <v>Vyplňte</v>
      </c>
      <c r="K86" s="26">
        <f t="shared" si="6"/>
        <v>7</v>
      </c>
    </row>
    <row r="87" spans="1:11" s="26" customFormat="1" ht="32.25" customHeight="1" x14ac:dyDescent="0.25">
      <c r="A87" s="27">
        <v>309</v>
      </c>
      <c r="B87" s="28" t="s">
        <v>93</v>
      </c>
      <c r="C87" s="36" t="s">
        <v>78</v>
      </c>
      <c r="D87" s="30">
        <v>1</v>
      </c>
      <c r="E87" s="31"/>
      <c r="F87" s="32">
        <f t="shared" si="7"/>
        <v>0</v>
      </c>
      <c r="G87" s="33" t="s">
        <v>17</v>
      </c>
      <c r="H87" s="25" t="str">
        <f t="shared" si="5"/>
        <v>Vyplňte</v>
      </c>
      <c r="K87" s="26">
        <f t="shared" si="6"/>
        <v>7</v>
      </c>
    </row>
    <row r="88" spans="1:11" s="26" customFormat="1" ht="32.25" customHeight="1" x14ac:dyDescent="0.25">
      <c r="A88" s="27">
        <v>310</v>
      </c>
      <c r="B88" s="28" t="s">
        <v>94</v>
      </c>
      <c r="C88" s="36" t="s">
        <v>12</v>
      </c>
      <c r="D88" s="30">
        <v>1</v>
      </c>
      <c r="E88" s="31"/>
      <c r="F88" s="32">
        <f t="shared" si="7"/>
        <v>0</v>
      </c>
      <c r="G88" s="33" t="s">
        <v>17</v>
      </c>
      <c r="H88" s="25" t="str">
        <f t="shared" si="5"/>
        <v>Vyplňte</v>
      </c>
      <c r="K88" s="26">
        <f t="shared" si="6"/>
        <v>7</v>
      </c>
    </row>
    <row r="89" spans="1:11" s="26" customFormat="1" ht="40.5" customHeight="1" x14ac:dyDescent="0.25">
      <c r="A89" s="27">
        <v>311</v>
      </c>
      <c r="B89" s="28" t="s">
        <v>95</v>
      </c>
      <c r="C89" s="36" t="s">
        <v>16</v>
      </c>
      <c r="D89" s="30">
        <v>1</v>
      </c>
      <c r="E89" s="31"/>
      <c r="F89" s="32">
        <f t="shared" si="7"/>
        <v>0</v>
      </c>
      <c r="G89" s="33" t="s">
        <v>17</v>
      </c>
      <c r="H89" s="25" t="str">
        <f t="shared" si="5"/>
        <v>Vyplňte</v>
      </c>
      <c r="K89" s="26">
        <f t="shared" si="6"/>
        <v>7</v>
      </c>
    </row>
    <row r="90" spans="1:11" s="26" customFormat="1" ht="32.25" customHeight="1" thickBot="1" x14ac:dyDescent="0.3">
      <c r="A90" s="40">
        <v>312</v>
      </c>
      <c r="B90" s="41" t="s">
        <v>96</v>
      </c>
      <c r="C90" s="42" t="s">
        <v>24</v>
      </c>
      <c r="D90" s="43">
        <v>1</v>
      </c>
      <c r="E90" s="44"/>
      <c r="F90" s="45">
        <f t="shared" si="7"/>
        <v>0</v>
      </c>
      <c r="G90" s="46" t="s">
        <v>13</v>
      </c>
      <c r="H90" s="25" t="str">
        <f t="shared" si="5"/>
        <v>Vyplňte</v>
      </c>
      <c r="K90" s="26">
        <f t="shared" si="6"/>
        <v>7</v>
      </c>
    </row>
    <row r="91" spans="1:11" s="26" customFormat="1" ht="32.25" customHeight="1" x14ac:dyDescent="0.25">
      <c r="B91" s="61"/>
      <c r="C91" s="58"/>
      <c r="D91" s="49"/>
      <c r="E91" s="50"/>
      <c r="F91" s="51"/>
      <c r="G91" s="52"/>
      <c r="H91" s="62"/>
    </row>
    <row r="92" spans="1:11" s="26" customFormat="1" ht="32.25" customHeight="1" thickBot="1" x14ac:dyDescent="0.3">
      <c r="B92" s="9" t="s">
        <v>97</v>
      </c>
      <c r="C92" s="58"/>
      <c r="D92" s="49"/>
      <c r="E92" s="50"/>
      <c r="F92" s="51"/>
      <c r="G92" s="52"/>
      <c r="H92" s="62"/>
    </row>
    <row r="93" spans="1:11" s="26" customFormat="1" ht="68.25" customHeight="1" x14ac:dyDescent="0.25">
      <c r="A93" s="18">
        <v>401</v>
      </c>
      <c r="B93" s="63" t="s">
        <v>98</v>
      </c>
      <c r="C93" s="54" t="s">
        <v>16</v>
      </c>
      <c r="D93" s="21">
        <v>1</v>
      </c>
      <c r="E93" s="64"/>
      <c r="F93" s="65">
        <f t="shared" si="7"/>
        <v>0</v>
      </c>
      <c r="G93" s="66" t="s">
        <v>13</v>
      </c>
      <c r="H93" s="25" t="str">
        <f t="shared" ref="H93:H107" si="8">IF(AND(ISNUMBER(E93),E93&lt;&gt;""),"","Vyplňte")</f>
        <v>Vyplňte</v>
      </c>
      <c r="K93" s="26">
        <f t="shared" ref="K93:K107" si="9">LEN(H93)</f>
        <v>7</v>
      </c>
    </row>
    <row r="94" spans="1:11" s="26" customFormat="1" ht="30.75" customHeight="1" x14ac:dyDescent="0.25">
      <c r="A94" s="27">
        <v>402</v>
      </c>
      <c r="B94" s="28" t="s">
        <v>99</v>
      </c>
      <c r="C94" s="39" t="s">
        <v>16</v>
      </c>
      <c r="D94" s="30">
        <v>1</v>
      </c>
      <c r="E94" s="67"/>
      <c r="F94" s="68">
        <f t="shared" si="7"/>
        <v>0</v>
      </c>
      <c r="G94" s="69" t="s">
        <v>13</v>
      </c>
      <c r="H94" s="25" t="str">
        <f t="shared" si="8"/>
        <v>Vyplňte</v>
      </c>
      <c r="K94" s="26">
        <f t="shared" si="9"/>
        <v>7</v>
      </c>
    </row>
    <row r="95" spans="1:11" s="26" customFormat="1" ht="30.75" customHeight="1" x14ac:dyDescent="0.25">
      <c r="A95" s="27">
        <v>403</v>
      </c>
      <c r="B95" s="28" t="s">
        <v>100</v>
      </c>
      <c r="C95" s="39" t="s">
        <v>16</v>
      </c>
      <c r="D95" s="30">
        <v>1</v>
      </c>
      <c r="E95" s="67"/>
      <c r="F95" s="68">
        <f t="shared" si="7"/>
        <v>0</v>
      </c>
      <c r="G95" s="69" t="s">
        <v>13</v>
      </c>
      <c r="H95" s="25" t="str">
        <f t="shared" si="8"/>
        <v>Vyplňte</v>
      </c>
      <c r="K95" s="26">
        <f t="shared" si="9"/>
        <v>7</v>
      </c>
    </row>
    <row r="96" spans="1:11" s="26" customFormat="1" ht="153" x14ac:dyDescent="0.25">
      <c r="A96" s="27">
        <v>404</v>
      </c>
      <c r="B96" s="28" t="s">
        <v>101</v>
      </c>
      <c r="C96" s="36" t="s">
        <v>12</v>
      </c>
      <c r="D96" s="30">
        <v>1</v>
      </c>
      <c r="E96" s="67"/>
      <c r="F96" s="68">
        <f t="shared" si="7"/>
        <v>0</v>
      </c>
      <c r="G96" s="69" t="s">
        <v>13</v>
      </c>
      <c r="H96" s="25" t="str">
        <f t="shared" si="8"/>
        <v>Vyplňte</v>
      </c>
      <c r="K96" s="26">
        <f t="shared" si="9"/>
        <v>7</v>
      </c>
    </row>
    <row r="97" spans="1:11" s="26" customFormat="1" ht="31.5" customHeight="1" x14ac:dyDescent="0.25">
      <c r="A97" s="27">
        <v>405</v>
      </c>
      <c r="B97" s="28" t="s">
        <v>102</v>
      </c>
      <c r="C97" s="39" t="s">
        <v>12</v>
      </c>
      <c r="D97" s="30">
        <v>1</v>
      </c>
      <c r="E97" s="67"/>
      <c r="F97" s="68">
        <f t="shared" si="7"/>
        <v>0</v>
      </c>
      <c r="G97" s="69" t="s">
        <v>13</v>
      </c>
      <c r="H97" s="25" t="str">
        <f t="shared" si="8"/>
        <v>Vyplňte</v>
      </c>
      <c r="K97" s="26">
        <f t="shared" si="9"/>
        <v>7</v>
      </c>
    </row>
    <row r="98" spans="1:11" s="26" customFormat="1" ht="31.5" customHeight="1" x14ac:dyDescent="0.25">
      <c r="A98" s="27">
        <v>406</v>
      </c>
      <c r="B98" s="28" t="s">
        <v>103</v>
      </c>
      <c r="C98" s="39" t="s">
        <v>12</v>
      </c>
      <c r="D98" s="30">
        <v>1</v>
      </c>
      <c r="E98" s="67"/>
      <c r="F98" s="68">
        <f t="shared" si="7"/>
        <v>0</v>
      </c>
      <c r="G98" s="69" t="s">
        <v>13</v>
      </c>
      <c r="H98" s="25" t="str">
        <f t="shared" si="8"/>
        <v>Vyplňte</v>
      </c>
      <c r="K98" s="26">
        <f t="shared" si="9"/>
        <v>7</v>
      </c>
    </row>
    <row r="99" spans="1:11" s="26" customFormat="1" ht="31.5" customHeight="1" x14ac:dyDescent="0.25">
      <c r="A99" s="27">
        <v>407</v>
      </c>
      <c r="B99" s="28" t="s">
        <v>104</v>
      </c>
      <c r="C99" s="39" t="s">
        <v>12</v>
      </c>
      <c r="D99" s="30">
        <v>1</v>
      </c>
      <c r="E99" s="67"/>
      <c r="F99" s="68">
        <f t="shared" si="7"/>
        <v>0</v>
      </c>
      <c r="G99" s="69" t="s">
        <v>13</v>
      </c>
      <c r="H99" s="25" t="str">
        <f t="shared" si="8"/>
        <v>Vyplňte</v>
      </c>
      <c r="K99" s="26">
        <f t="shared" si="9"/>
        <v>7</v>
      </c>
    </row>
    <row r="100" spans="1:11" s="26" customFormat="1" ht="204" x14ac:dyDescent="0.25">
      <c r="A100" s="27">
        <v>408</v>
      </c>
      <c r="B100" s="28" t="s">
        <v>105</v>
      </c>
      <c r="C100" s="36" t="s">
        <v>16</v>
      </c>
      <c r="D100" s="30">
        <v>1</v>
      </c>
      <c r="E100" s="67"/>
      <c r="F100" s="68">
        <f t="shared" si="7"/>
        <v>0</v>
      </c>
      <c r="G100" s="69" t="s">
        <v>13</v>
      </c>
      <c r="H100" s="25" t="str">
        <f t="shared" si="8"/>
        <v>Vyplňte</v>
      </c>
      <c r="K100" s="26">
        <f t="shared" si="9"/>
        <v>7</v>
      </c>
    </row>
    <row r="101" spans="1:11" s="26" customFormat="1" ht="25.5" customHeight="1" x14ac:dyDescent="0.25">
      <c r="A101" s="27">
        <v>409</v>
      </c>
      <c r="B101" s="28" t="s">
        <v>106</v>
      </c>
      <c r="C101" s="36" t="s">
        <v>16</v>
      </c>
      <c r="D101" s="30">
        <v>1</v>
      </c>
      <c r="E101" s="67"/>
      <c r="F101" s="68">
        <f t="shared" si="7"/>
        <v>0</v>
      </c>
      <c r="G101" s="69" t="s">
        <v>13</v>
      </c>
      <c r="H101" s="25" t="str">
        <f t="shared" si="8"/>
        <v>Vyplňte</v>
      </c>
      <c r="K101" s="26">
        <f t="shared" si="9"/>
        <v>7</v>
      </c>
    </row>
    <row r="102" spans="1:11" s="26" customFormat="1" ht="25.5" customHeight="1" x14ac:dyDescent="0.25">
      <c r="A102" s="27">
        <v>410</v>
      </c>
      <c r="B102" s="28" t="s">
        <v>107</v>
      </c>
      <c r="C102" s="36" t="s">
        <v>12</v>
      </c>
      <c r="D102" s="30">
        <v>1</v>
      </c>
      <c r="E102" s="67"/>
      <c r="F102" s="68">
        <f t="shared" si="7"/>
        <v>0</v>
      </c>
      <c r="G102" s="69" t="s">
        <v>13</v>
      </c>
      <c r="H102" s="25" t="str">
        <f t="shared" si="8"/>
        <v>Vyplňte</v>
      </c>
      <c r="K102" s="26">
        <f t="shared" si="9"/>
        <v>7</v>
      </c>
    </row>
    <row r="103" spans="1:11" s="26" customFormat="1" ht="165.75" x14ac:dyDescent="0.25">
      <c r="A103" s="27">
        <v>411</v>
      </c>
      <c r="B103" s="28" t="s">
        <v>108</v>
      </c>
      <c r="C103" s="36" t="s">
        <v>12</v>
      </c>
      <c r="D103" s="30">
        <v>1</v>
      </c>
      <c r="E103" s="67"/>
      <c r="F103" s="68">
        <f t="shared" si="7"/>
        <v>0</v>
      </c>
      <c r="G103" s="69" t="s">
        <v>13</v>
      </c>
      <c r="H103" s="25" t="str">
        <f t="shared" si="8"/>
        <v>Vyplňte</v>
      </c>
      <c r="K103" s="26">
        <f t="shared" si="9"/>
        <v>7</v>
      </c>
    </row>
    <row r="104" spans="1:11" s="26" customFormat="1" ht="27.75" customHeight="1" x14ac:dyDescent="0.25">
      <c r="A104" s="27">
        <v>412</v>
      </c>
      <c r="B104" s="28" t="s">
        <v>109</v>
      </c>
      <c r="C104" s="36" t="s">
        <v>12</v>
      </c>
      <c r="D104" s="30">
        <v>1</v>
      </c>
      <c r="E104" s="67"/>
      <c r="F104" s="68">
        <f t="shared" si="7"/>
        <v>0</v>
      </c>
      <c r="G104" s="69" t="s">
        <v>13</v>
      </c>
      <c r="H104" s="25" t="str">
        <f t="shared" si="8"/>
        <v>Vyplňte</v>
      </c>
      <c r="K104" s="26">
        <f t="shared" si="9"/>
        <v>7</v>
      </c>
    </row>
    <row r="105" spans="1:11" s="26" customFormat="1" ht="27.75" customHeight="1" x14ac:dyDescent="0.25">
      <c r="A105" s="27">
        <v>413</v>
      </c>
      <c r="B105" s="28" t="s">
        <v>110</v>
      </c>
      <c r="C105" s="36" t="s">
        <v>12</v>
      </c>
      <c r="D105" s="30">
        <v>1</v>
      </c>
      <c r="E105" s="67"/>
      <c r="F105" s="68">
        <f t="shared" si="7"/>
        <v>0</v>
      </c>
      <c r="G105" s="69" t="s">
        <v>13</v>
      </c>
      <c r="H105" s="25" t="str">
        <f t="shared" si="8"/>
        <v>Vyplňte</v>
      </c>
      <c r="K105" s="26">
        <f t="shared" si="9"/>
        <v>7</v>
      </c>
    </row>
    <row r="106" spans="1:11" s="26" customFormat="1" ht="27.75" customHeight="1" x14ac:dyDescent="0.25">
      <c r="A106" s="27">
        <v>414</v>
      </c>
      <c r="B106" s="28" t="s">
        <v>111</v>
      </c>
      <c r="C106" s="39" t="s">
        <v>12</v>
      </c>
      <c r="D106" s="30">
        <v>1</v>
      </c>
      <c r="E106" s="67"/>
      <c r="F106" s="68">
        <f t="shared" si="7"/>
        <v>0</v>
      </c>
      <c r="G106" s="69" t="s">
        <v>13</v>
      </c>
      <c r="H106" s="25" t="str">
        <f t="shared" si="8"/>
        <v>Vyplňte</v>
      </c>
      <c r="K106" s="26">
        <f t="shared" si="9"/>
        <v>7</v>
      </c>
    </row>
    <row r="107" spans="1:11" s="26" customFormat="1" ht="56.25" customHeight="1" thickBot="1" x14ac:dyDescent="0.3">
      <c r="A107" s="40">
        <v>415</v>
      </c>
      <c r="B107" s="41" t="s">
        <v>112</v>
      </c>
      <c r="C107" s="56" t="s">
        <v>16</v>
      </c>
      <c r="D107" s="43">
        <v>1</v>
      </c>
      <c r="E107" s="70"/>
      <c r="F107" s="71">
        <f t="shared" si="7"/>
        <v>0</v>
      </c>
      <c r="G107" s="72" t="s">
        <v>13</v>
      </c>
      <c r="H107" s="25" t="str">
        <f t="shared" si="8"/>
        <v>Vyplňte</v>
      </c>
      <c r="K107" s="26">
        <f t="shared" si="9"/>
        <v>7</v>
      </c>
    </row>
    <row r="108" spans="1:11" s="73" customFormat="1" ht="32.25" customHeight="1" x14ac:dyDescent="0.25">
      <c r="B108" s="61"/>
      <c r="C108" s="58"/>
      <c r="D108" s="49"/>
      <c r="E108" s="50"/>
      <c r="F108" s="51"/>
      <c r="G108" s="74"/>
      <c r="H108" s="53"/>
      <c r="K108" s="26"/>
    </row>
    <row r="109" spans="1:11" s="73" customFormat="1" ht="32.25" customHeight="1" thickBot="1" x14ac:dyDescent="0.3">
      <c r="B109" s="9" t="s">
        <v>113</v>
      </c>
      <c r="C109" s="58"/>
      <c r="D109" s="49"/>
      <c r="E109" s="50"/>
      <c r="F109" s="51"/>
      <c r="G109" s="74"/>
      <c r="H109" s="53"/>
      <c r="K109" s="26"/>
    </row>
    <row r="110" spans="1:11" s="26" customFormat="1" ht="43.5" customHeight="1" x14ac:dyDescent="0.25">
      <c r="A110" s="18">
        <v>501</v>
      </c>
      <c r="B110" s="63" t="s">
        <v>114</v>
      </c>
      <c r="C110" s="54" t="s">
        <v>12</v>
      </c>
      <c r="D110" s="21">
        <v>1</v>
      </c>
      <c r="E110" s="55"/>
      <c r="F110" s="23">
        <f t="shared" si="7"/>
        <v>0</v>
      </c>
      <c r="G110" s="24" t="s">
        <v>13</v>
      </c>
      <c r="H110" s="25" t="str">
        <f t="shared" ref="H110:H132" si="10">IF(AND(ISNUMBER(E110),E110&lt;&gt;""),"","Vyplňte")</f>
        <v>Vyplňte</v>
      </c>
      <c r="K110" s="26">
        <f t="shared" ref="K110:K132" si="11">LEN(H110)</f>
        <v>7</v>
      </c>
    </row>
    <row r="111" spans="1:11" s="26" customFormat="1" ht="29.25" customHeight="1" x14ac:dyDescent="0.25">
      <c r="A111" s="27">
        <v>502</v>
      </c>
      <c r="B111" s="28" t="s">
        <v>115</v>
      </c>
      <c r="C111" s="36" t="s">
        <v>12</v>
      </c>
      <c r="D111" s="30">
        <v>1</v>
      </c>
      <c r="E111" s="31"/>
      <c r="F111" s="32">
        <f t="shared" si="7"/>
        <v>0</v>
      </c>
      <c r="G111" s="33" t="s">
        <v>13</v>
      </c>
      <c r="H111" s="25" t="str">
        <f t="shared" si="10"/>
        <v>Vyplňte</v>
      </c>
      <c r="K111" s="26">
        <f t="shared" si="11"/>
        <v>7</v>
      </c>
    </row>
    <row r="112" spans="1:11" s="26" customFormat="1" ht="32.25" customHeight="1" x14ac:dyDescent="0.25">
      <c r="A112" s="27">
        <v>503</v>
      </c>
      <c r="B112" s="28" t="s">
        <v>116</v>
      </c>
      <c r="C112" s="36" t="s">
        <v>12</v>
      </c>
      <c r="D112" s="30">
        <v>1</v>
      </c>
      <c r="E112" s="31"/>
      <c r="F112" s="32">
        <f t="shared" si="7"/>
        <v>0</v>
      </c>
      <c r="G112" s="33" t="s">
        <v>13</v>
      </c>
      <c r="H112" s="25" t="str">
        <f t="shared" si="10"/>
        <v>Vyplňte</v>
      </c>
      <c r="K112" s="26">
        <f t="shared" si="11"/>
        <v>7</v>
      </c>
    </row>
    <row r="113" spans="1:11" s="26" customFormat="1" ht="186" customHeight="1" x14ac:dyDescent="0.25">
      <c r="A113" s="27">
        <v>504</v>
      </c>
      <c r="B113" s="28" t="s">
        <v>117</v>
      </c>
      <c r="C113" s="36" t="s">
        <v>16</v>
      </c>
      <c r="D113" s="30">
        <v>1</v>
      </c>
      <c r="E113" s="31"/>
      <c r="F113" s="32">
        <f t="shared" si="7"/>
        <v>0</v>
      </c>
      <c r="G113" s="33" t="s">
        <v>13</v>
      </c>
      <c r="H113" s="25" t="str">
        <f t="shared" si="10"/>
        <v>Vyplňte</v>
      </c>
      <c r="K113" s="26">
        <f t="shared" si="11"/>
        <v>7</v>
      </c>
    </row>
    <row r="114" spans="1:11" s="26" customFormat="1" ht="26.25" customHeight="1" x14ac:dyDescent="0.25">
      <c r="A114" s="27">
        <v>505</v>
      </c>
      <c r="B114" s="28" t="s">
        <v>118</v>
      </c>
      <c r="C114" s="36" t="s">
        <v>16</v>
      </c>
      <c r="D114" s="30">
        <v>1</v>
      </c>
      <c r="E114" s="31"/>
      <c r="F114" s="32">
        <f t="shared" si="7"/>
        <v>0</v>
      </c>
      <c r="G114" s="33" t="s">
        <v>13</v>
      </c>
      <c r="H114" s="25" t="str">
        <f t="shared" si="10"/>
        <v>Vyplňte</v>
      </c>
      <c r="K114" s="26">
        <f t="shared" si="11"/>
        <v>7</v>
      </c>
    </row>
    <row r="115" spans="1:11" s="26" customFormat="1" ht="26.25" customHeight="1" x14ac:dyDescent="0.25">
      <c r="A115" s="27">
        <v>506</v>
      </c>
      <c r="B115" s="28" t="s">
        <v>119</v>
      </c>
      <c r="C115" s="36" t="s">
        <v>16</v>
      </c>
      <c r="D115" s="30">
        <v>1</v>
      </c>
      <c r="E115" s="31"/>
      <c r="F115" s="32">
        <f t="shared" si="7"/>
        <v>0</v>
      </c>
      <c r="G115" s="33" t="s">
        <v>13</v>
      </c>
      <c r="H115" s="25" t="str">
        <f t="shared" si="10"/>
        <v>Vyplňte</v>
      </c>
      <c r="K115" s="26">
        <f t="shared" si="11"/>
        <v>7</v>
      </c>
    </row>
    <row r="116" spans="1:11" s="26" customFormat="1" ht="128.25" customHeight="1" x14ac:dyDescent="0.25">
      <c r="A116" s="27">
        <v>507</v>
      </c>
      <c r="B116" s="28" t="s">
        <v>120</v>
      </c>
      <c r="C116" s="36" t="s">
        <v>12</v>
      </c>
      <c r="D116" s="30">
        <v>1</v>
      </c>
      <c r="E116" s="31"/>
      <c r="F116" s="32">
        <f t="shared" si="7"/>
        <v>0</v>
      </c>
      <c r="G116" s="33" t="s">
        <v>13</v>
      </c>
      <c r="H116" s="25" t="str">
        <f t="shared" si="10"/>
        <v>Vyplňte</v>
      </c>
      <c r="K116" s="26">
        <f t="shared" si="11"/>
        <v>7</v>
      </c>
    </row>
    <row r="117" spans="1:11" s="26" customFormat="1" ht="30.75" customHeight="1" x14ac:dyDescent="0.25">
      <c r="A117" s="27">
        <v>508</v>
      </c>
      <c r="B117" s="28" t="s">
        <v>121</v>
      </c>
      <c r="C117" s="39" t="s">
        <v>12</v>
      </c>
      <c r="D117" s="30">
        <v>1</v>
      </c>
      <c r="E117" s="31"/>
      <c r="F117" s="32">
        <f t="shared" si="7"/>
        <v>0</v>
      </c>
      <c r="G117" s="33" t="s">
        <v>13</v>
      </c>
      <c r="H117" s="25" t="str">
        <f t="shared" si="10"/>
        <v>Vyplňte</v>
      </c>
      <c r="K117" s="26">
        <f t="shared" si="11"/>
        <v>7</v>
      </c>
    </row>
    <row r="118" spans="1:11" s="26" customFormat="1" ht="32.25" customHeight="1" x14ac:dyDescent="0.25">
      <c r="A118" s="27">
        <v>509</v>
      </c>
      <c r="B118" s="28" t="s">
        <v>122</v>
      </c>
      <c r="C118" s="36" t="s">
        <v>12</v>
      </c>
      <c r="D118" s="30">
        <v>1</v>
      </c>
      <c r="E118" s="31"/>
      <c r="F118" s="32">
        <f t="shared" si="7"/>
        <v>0</v>
      </c>
      <c r="G118" s="33" t="s">
        <v>13</v>
      </c>
      <c r="H118" s="25" t="str">
        <f t="shared" si="10"/>
        <v>Vyplňte</v>
      </c>
      <c r="K118" s="26">
        <f t="shared" si="11"/>
        <v>7</v>
      </c>
    </row>
    <row r="119" spans="1:11" s="26" customFormat="1" ht="82.5" customHeight="1" x14ac:dyDescent="0.25">
      <c r="A119" s="27">
        <v>510</v>
      </c>
      <c r="B119" s="28" t="s">
        <v>123</v>
      </c>
      <c r="C119" s="36" t="s">
        <v>16</v>
      </c>
      <c r="D119" s="30">
        <v>1</v>
      </c>
      <c r="E119" s="31"/>
      <c r="F119" s="32">
        <f t="shared" si="7"/>
        <v>0</v>
      </c>
      <c r="G119" s="33" t="s">
        <v>13</v>
      </c>
      <c r="H119" s="25" t="str">
        <f t="shared" si="10"/>
        <v>Vyplňte</v>
      </c>
      <c r="K119" s="26">
        <f t="shared" si="11"/>
        <v>7</v>
      </c>
    </row>
    <row r="120" spans="1:11" s="26" customFormat="1" ht="32.25" customHeight="1" x14ac:dyDescent="0.25">
      <c r="A120" s="27">
        <v>511</v>
      </c>
      <c r="B120" s="28" t="s">
        <v>119</v>
      </c>
      <c r="C120" s="36" t="s">
        <v>16</v>
      </c>
      <c r="D120" s="30">
        <v>1</v>
      </c>
      <c r="E120" s="31"/>
      <c r="F120" s="32">
        <f t="shared" si="7"/>
        <v>0</v>
      </c>
      <c r="G120" s="33" t="s">
        <v>13</v>
      </c>
      <c r="H120" s="25" t="str">
        <f t="shared" si="10"/>
        <v>Vyplňte</v>
      </c>
      <c r="K120" s="26">
        <f t="shared" si="11"/>
        <v>7</v>
      </c>
    </row>
    <row r="121" spans="1:11" s="26" customFormat="1" ht="70.5" customHeight="1" x14ac:dyDescent="0.25">
      <c r="A121" s="27">
        <v>512</v>
      </c>
      <c r="B121" s="28" t="s">
        <v>124</v>
      </c>
      <c r="C121" s="36" t="s">
        <v>16</v>
      </c>
      <c r="D121" s="30">
        <v>1</v>
      </c>
      <c r="E121" s="31"/>
      <c r="F121" s="32">
        <f t="shared" si="7"/>
        <v>0</v>
      </c>
      <c r="G121" s="33" t="s">
        <v>13</v>
      </c>
      <c r="H121" s="25" t="str">
        <f t="shared" si="10"/>
        <v>Vyplňte</v>
      </c>
      <c r="K121" s="26">
        <f t="shared" si="11"/>
        <v>7</v>
      </c>
    </row>
    <row r="122" spans="1:11" s="26" customFormat="1" ht="32.25" customHeight="1" x14ac:dyDescent="0.25">
      <c r="A122" s="27">
        <v>513</v>
      </c>
      <c r="B122" s="28" t="s">
        <v>119</v>
      </c>
      <c r="C122" s="36" t="s">
        <v>16</v>
      </c>
      <c r="D122" s="30">
        <v>1</v>
      </c>
      <c r="E122" s="31"/>
      <c r="F122" s="32">
        <f t="shared" si="7"/>
        <v>0</v>
      </c>
      <c r="G122" s="33" t="s">
        <v>13</v>
      </c>
      <c r="H122" s="25" t="str">
        <f t="shared" si="10"/>
        <v>Vyplňte</v>
      </c>
      <c r="K122" s="26">
        <f t="shared" si="11"/>
        <v>7</v>
      </c>
    </row>
    <row r="123" spans="1:11" s="26" customFormat="1" ht="78" customHeight="1" x14ac:dyDescent="0.25">
      <c r="A123" s="27">
        <v>514</v>
      </c>
      <c r="B123" s="28" t="s">
        <v>125</v>
      </c>
      <c r="C123" s="36" t="s">
        <v>16</v>
      </c>
      <c r="D123" s="30">
        <v>1</v>
      </c>
      <c r="E123" s="31"/>
      <c r="F123" s="32">
        <f t="shared" si="7"/>
        <v>0</v>
      </c>
      <c r="G123" s="33" t="s">
        <v>13</v>
      </c>
      <c r="H123" s="25" t="str">
        <f t="shared" si="10"/>
        <v>Vyplňte</v>
      </c>
      <c r="K123" s="26">
        <f t="shared" si="11"/>
        <v>7</v>
      </c>
    </row>
    <row r="124" spans="1:11" s="26" customFormat="1" ht="32.25" customHeight="1" x14ac:dyDescent="0.25">
      <c r="A124" s="27">
        <v>515</v>
      </c>
      <c r="B124" s="28" t="s">
        <v>119</v>
      </c>
      <c r="C124" s="36" t="s">
        <v>16</v>
      </c>
      <c r="D124" s="30">
        <v>1</v>
      </c>
      <c r="E124" s="31"/>
      <c r="F124" s="32">
        <f t="shared" si="7"/>
        <v>0</v>
      </c>
      <c r="G124" s="33" t="s">
        <v>13</v>
      </c>
      <c r="H124" s="25" t="str">
        <f t="shared" si="10"/>
        <v>Vyplňte</v>
      </c>
      <c r="K124" s="26">
        <f t="shared" si="11"/>
        <v>7</v>
      </c>
    </row>
    <row r="125" spans="1:11" s="26" customFormat="1" ht="66.75" customHeight="1" x14ac:dyDescent="0.25">
      <c r="A125" s="27">
        <v>516</v>
      </c>
      <c r="B125" s="28" t="s">
        <v>126</v>
      </c>
      <c r="C125" s="36" t="s">
        <v>16</v>
      </c>
      <c r="D125" s="30">
        <v>1</v>
      </c>
      <c r="E125" s="31"/>
      <c r="F125" s="32">
        <f t="shared" si="7"/>
        <v>0</v>
      </c>
      <c r="G125" s="33" t="s">
        <v>13</v>
      </c>
      <c r="H125" s="25" t="str">
        <f t="shared" si="10"/>
        <v>Vyplňte</v>
      </c>
      <c r="K125" s="26">
        <f t="shared" si="11"/>
        <v>7</v>
      </c>
    </row>
    <row r="126" spans="1:11" s="26" customFormat="1" ht="32.25" customHeight="1" x14ac:dyDescent="0.25">
      <c r="A126" s="27">
        <v>517</v>
      </c>
      <c r="B126" s="28" t="s">
        <v>119</v>
      </c>
      <c r="C126" s="36" t="s">
        <v>16</v>
      </c>
      <c r="D126" s="30">
        <v>1</v>
      </c>
      <c r="E126" s="31"/>
      <c r="F126" s="32">
        <f t="shared" si="7"/>
        <v>0</v>
      </c>
      <c r="G126" s="33" t="s">
        <v>13</v>
      </c>
      <c r="H126" s="25" t="str">
        <f t="shared" si="10"/>
        <v>Vyplňte</v>
      </c>
      <c r="K126" s="26">
        <f t="shared" si="11"/>
        <v>7</v>
      </c>
    </row>
    <row r="127" spans="1:11" s="26" customFormat="1" ht="186" customHeight="1" x14ac:dyDescent="0.25">
      <c r="A127" s="27">
        <v>518</v>
      </c>
      <c r="B127" s="28" t="s">
        <v>127</v>
      </c>
      <c r="C127" s="36" t="s">
        <v>16</v>
      </c>
      <c r="D127" s="30">
        <v>1</v>
      </c>
      <c r="E127" s="31"/>
      <c r="F127" s="32">
        <f t="shared" si="7"/>
        <v>0</v>
      </c>
      <c r="G127" s="33" t="s">
        <v>13</v>
      </c>
      <c r="H127" s="25" t="str">
        <f t="shared" si="10"/>
        <v>Vyplňte</v>
      </c>
      <c r="K127" s="26">
        <f t="shared" si="11"/>
        <v>7</v>
      </c>
    </row>
    <row r="128" spans="1:11" s="26" customFormat="1" ht="20.25" customHeight="1" x14ac:dyDescent="0.25">
      <c r="A128" s="27">
        <v>519</v>
      </c>
      <c r="B128" s="28" t="s">
        <v>128</v>
      </c>
      <c r="C128" s="36" t="s">
        <v>16</v>
      </c>
      <c r="D128" s="30">
        <v>1</v>
      </c>
      <c r="E128" s="31"/>
      <c r="F128" s="32">
        <f t="shared" si="7"/>
        <v>0</v>
      </c>
      <c r="G128" s="33" t="s">
        <v>13</v>
      </c>
      <c r="H128" s="25" t="str">
        <f t="shared" si="10"/>
        <v>Vyplňte</v>
      </c>
      <c r="K128" s="26">
        <f t="shared" si="11"/>
        <v>7</v>
      </c>
    </row>
    <row r="129" spans="1:11" s="26" customFormat="1" ht="20.25" customHeight="1" x14ac:dyDescent="0.25">
      <c r="A129" s="27">
        <v>520</v>
      </c>
      <c r="B129" s="28" t="s">
        <v>129</v>
      </c>
      <c r="C129" s="36" t="s">
        <v>16</v>
      </c>
      <c r="D129" s="30">
        <v>1</v>
      </c>
      <c r="E129" s="31"/>
      <c r="F129" s="32">
        <f t="shared" si="7"/>
        <v>0</v>
      </c>
      <c r="G129" s="33" t="s">
        <v>13</v>
      </c>
      <c r="H129" s="25" t="str">
        <f t="shared" si="10"/>
        <v>Vyplňte</v>
      </c>
      <c r="K129" s="26">
        <f t="shared" si="11"/>
        <v>7</v>
      </c>
    </row>
    <row r="130" spans="1:11" s="26" customFormat="1" ht="82.5" customHeight="1" x14ac:dyDescent="0.25">
      <c r="A130" s="27">
        <v>521</v>
      </c>
      <c r="B130" s="28" t="s">
        <v>130</v>
      </c>
      <c r="C130" s="36" t="s">
        <v>24</v>
      </c>
      <c r="D130" s="30">
        <v>1</v>
      </c>
      <c r="E130" s="31"/>
      <c r="F130" s="32">
        <f t="shared" si="7"/>
        <v>0</v>
      </c>
      <c r="G130" s="33" t="s">
        <v>17</v>
      </c>
      <c r="H130" s="25" t="str">
        <f t="shared" si="10"/>
        <v>Vyplňte</v>
      </c>
      <c r="K130" s="26">
        <f t="shared" si="11"/>
        <v>7</v>
      </c>
    </row>
    <row r="131" spans="1:11" s="26" customFormat="1" ht="94.5" customHeight="1" x14ac:dyDescent="0.25">
      <c r="A131" s="27">
        <v>522</v>
      </c>
      <c r="B131" s="28" t="s">
        <v>131</v>
      </c>
      <c r="C131" s="36" t="s">
        <v>24</v>
      </c>
      <c r="D131" s="30">
        <v>1</v>
      </c>
      <c r="E131" s="31"/>
      <c r="F131" s="32">
        <f t="shared" si="7"/>
        <v>0</v>
      </c>
      <c r="G131" s="33" t="s">
        <v>17</v>
      </c>
      <c r="H131" s="25" t="str">
        <f t="shared" si="10"/>
        <v>Vyplňte</v>
      </c>
      <c r="K131" s="26">
        <f t="shared" si="11"/>
        <v>7</v>
      </c>
    </row>
    <row r="132" spans="1:11" s="26" customFormat="1" ht="80.25" customHeight="1" thickBot="1" x14ac:dyDescent="0.3">
      <c r="A132" s="40">
        <v>523</v>
      </c>
      <c r="B132" s="41" t="s">
        <v>132</v>
      </c>
      <c r="C132" s="56" t="s">
        <v>16</v>
      </c>
      <c r="D132" s="43">
        <v>1</v>
      </c>
      <c r="E132" s="44"/>
      <c r="F132" s="45">
        <f t="shared" si="7"/>
        <v>0</v>
      </c>
      <c r="G132" s="46" t="s">
        <v>17</v>
      </c>
      <c r="H132" s="25" t="str">
        <f t="shared" si="10"/>
        <v>Vyplňte</v>
      </c>
      <c r="K132" s="26">
        <f t="shared" si="11"/>
        <v>7</v>
      </c>
    </row>
    <row r="133" spans="1:11" s="73" customFormat="1" ht="32.25" customHeight="1" x14ac:dyDescent="0.25">
      <c r="B133" s="61"/>
      <c r="C133" s="58"/>
      <c r="D133" s="49"/>
      <c r="E133" s="50"/>
      <c r="F133" s="51"/>
      <c r="G133" s="74"/>
      <c r="H133" s="53"/>
      <c r="I133" s="53"/>
      <c r="K133" s="26"/>
    </row>
    <row r="134" spans="1:11" s="73" customFormat="1" ht="32.25" customHeight="1" thickBot="1" x14ac:dyDescent="0.3">
      <c r="B134" s="9" t="s">
        <v>133</v>
      </c>
      <c r="C134" s="58"/>
      <c r="D134" s="49"/>
      <c r="E134" s="50"/>
      <c r="F134" s="51"/>
      <c r="G134" s="74"/>
      <c r="H134" s="53"/>
      <c r="I134" s="53"/>
      <c r="K134" s="26"/>
    </row>
    <row r="135" spans="1:11" s="26" customFormat="1" ht="32.25" customHeight="1" x14ac:dyDescent="0.25">
      <c r="A135" s="18">
        <v>601</v>
      </c>
      <c r="B135" s="63" t="s">
        <v>134</v>
      </c>
      <c r="C135" s="54" t="s">
        <v>16</v>
      </c>
      <c r="D135" s="21">
        <v>1</v>
      </c>
      <c r="E135" s="55"/>
      <c r="F135" s="23">
        <f t="shared" si="7"/>
        <v>0</v>
      </c>
      <c r="G135" s="24" t="s">
        <v>17</v>
      </c>
      <c r="H135" s="25" t="str">
        <f t="shared" ref="H135:H151" si="12">IF(AND(ISNUMBER(E135),E135&lt;&gt;""),"","Vyplňte")</f>
        <v>Vyplňte</v>
      </c>
      <c r="K135" s="26">
        <f t="shared" ref="K135:K151" si="13">LEN(H135)</f>
        <v>7</v>
      </c>
    </row>
    <row r="136" spans="1:11" s="26" customFormat="1" ht="32.25" customHeight="1" x14ac:dyDescent="0.25">
      <c r="A136" s="27">
        <v>602</v>
      </c>
      <c r="B136" s="28" t="s">
        <v>135</v>
      </c>
      <c r="C136" s="36" t="s">
        <v>16</v>
      </c>
      <c r="D136" s="30">
        <v>1</v>
      </c>
      <c r="E136" s="31"/>
      <c r="F136" s="32">
        <f t="shared" si="7"/>
        <v>0</v>
      </c>
      <c r="G136" s="33" t="s">
        <v>17</v>
      </c>
      <c r="H136" s="25" t="str">
        <f t="shared" si="12"/>
        <v>Vyplňte</v>
      </c>
      <c r="K136" s="26">
        <f t="shared" si="13"/>
        <v>7</v>
      </c>
    </row>
    <row r="137" spans="1:11" s="26" customFormat="1" ht="93" customHeight="1" x14ac:dyDescent="0.25">
      <c r="A137" s="27">
        <v>603</v>
      </c>
      <c r="B137" s="28" t="s">
        <v>136</v>
      </c>
      <c r="C137" s="36" t="s">
        <v>16</v>
      </c>
      <c r="D137" s="30">
        <v>1</v>
      </c>
      <c r="E137" s="31"/>
      <c r="F137" s="32">
        <f t="shared" si="7"/>
        <v>0</v>
      </c>
      <c r="G137" s="33" t="s">
        <v>13</v>
      </c>
      <c r="H137" s="25" t="str">
        <f t="shared" si="12"/>
        <v>Vyplňte</v>
      </c>
      <c r="K137" s="26">
        <f t="shared" si="13"/>
        <v>7</v>
      </c>
    </row>
    <row r="138" spans="1:11" s="26" customFormat="1" ht="81.75" customHeight="1" x14ac:dyDescent="0.25">
      <c r="A138" s="27">
        <v>604</v>
      </c>
      <c r="B138" s="28" t="s">
        <v>137</v>
      </c>
      <c r="C138" s="36" t="s">
        <v>16</v>
      </c>
      <c r="D138" s="30">
        <v>1</v>
      </c>
      <c r="E138" s="31"/>
      <c r="F138" s="32">
        <f t="shared" si="7"/>
        <v>0</v>
      </c>
      <c r="G138" s="33" t="s">
        <v>13</v>
      </c>
      <c r="H138" s="25" t="str">
        <f t="shared" si="12"/>
        <v>Vyplňte</v>
      </c>
      <c r="K138" s="26">
        <f t="shared" si="13"/>
        <v>7</v>
      </c>
    </row>
    <row r="139" spans="1:11" s="26" customFormat="1" ht="94.5" customHeight="1" x14ac:dyDescent="0.25">
      <c r="A139" s="27">
        <v>605</v>
      </c>
      <c r="B139" s="28" t="s">
        <v>138</v>
      </c>
      <c r="C139" s="36" t="s">
        <v>16</v>
      </c>
      <c r="D139" s="30">
        <v>1</v>
      </c>
      <c r="E139" s="31"/>
      <c r="F139" s="32">
        <f t="shared" si="7"/>
        <v>0</v>
      </c>
      <c r="G139" s="33" t="s">
        <v>13</v>
      </c>
      <c r="H139" s="25" t="str">
        <f t="shared" si="12"/>
        <v>Vyplňte</v>
      </c>
      <c r="K139" s="26">
        <f t="shared" si="13"/>
        <v>7</v>
      </c>
    </row>
    <row r="140" spans="1:11" s="26" customFormat="1" ht="77.25" customHeight="1" x14ac:dyDescent="0.25">
      <c r="A140" s="27">
        <v>606</v>
      </c>
      <c r="B140" s="28" t="s">
        <v>139</v>
      </c>
      <c r="C140" s="36" t="s">
        <v>16</v>
      </c>
      <c r="D140" s="30">
        <v>1</v>
      </c>
      <c r="E140" s="31"/>
      <c r="F140" s="32">
        <f t="shared" si="7"/>
        <v>0</v>
      </c>
      <c r="G140" s="33" t="s">
        <v>17</v>
      </c>
      <c r="H140" s="25" t="str">
        <f t="shared" si="12"/>
        <v>Vyplňte</v>
      </c>
      <c r="K140" s="26">
        <f t="shared" si="13"/>
        <v>7</v>
      </c>
    </row>
    <row r="141" spans="1:11" s="26" customFormat="1" ht="40.5" customHeight="1" x14ac:dyDescent="0.25">
      <c r="A141" s="27">
        <v>607</v>
      </c>
      <c r="B141" s="28" t="s">
        <v>140</v>
      </c>
      <c r="C141" s="36" t="s">
        <v>24</v>
      </c>
      <c r="D141" s="30">
        <v>1</v>
      </c>
      <c r="E141" s="31"/>
      <c r="F141" s="32">
        <f t="shared" si="7"/>
        <v>0</v>
      </c>
      <c r="G141" s="33" t="s">
        <v>17</v>
      </c>
      <c r="H141" s="25" t="str">
        <f t="shared" si="12"/>
        <v>Vyplňte</v>
      </c>
      <c r="K141" s="26">
        <f t="shared" si="13"/>
        <v>7</v>
      </c>
    </row>
    <row r="142" spans="1:11" s="26" customFormat="1" ht="32.25" customHeight="1" x14ac:dyDescent="0.25">
      <c r="A142" s="27">
        <v>608</v>
      </c>
      <c r="B142" s="28" t="s">
        <v>141</v>
      </c>
      <c r="C142" s="36" t="s">
        <v>24</v>
      </c>
      <c r="D142" s="30">
        <v>1</v>
      </c>
      <c r="E142" s="31"/>
      <c r="F142" s="32">
        <f t="shared" si="7"/>
        <v>0</v>
      </c>
      <c r="G142" s="33" t="s">
        <v>13</v>
      </c>
      <c r="H142" s="25" t="str">
        <f t="shared" si="12"/>
        <v>Vyplňte</v>
      </c>
      <c r="K142" s="26">
        <f t="shared" si="13"/>
        <v>7</v>
      </c>
    </row>
    <row r="143" spans="1:11" s="26" customFormat="1" ht="32.25" customHeight="1" x14ac:dyDescent="0.25">
      <c r="A143" s="27">
        <v>609</v>
      </c>
      <c r="B143" s="28" t="s">
        <v>142</v>
      </c>
      <c r="C143" s="36" t="s">
        <v>12</v>
      </c>
      <c r="D143" s="30">
        <v>1</v>
      </c>
      <c r="E143" s="31"/>
      <c r="F143" s="32">
        <f t="shared" si="7"/>
        <v>0</v>
      </c>
      <c r="G143" s="33" t="s">
        <v>17</v>
      </c>
      <c r="H143" s="25" t="str">
        <f t="shared" si="12"/>
        <v>Vyplňte</v>
      </c>
      <c r="K143" s="26">
        <f t="shared" si="13"/>
        <v>7</v>
      </c>
    </row>
    <row r="144" spans="1:11" s="26" customFormat="1" ht="51" customHeight="1" x14ac:dyDescent="0.25">
      <c r="A144" s="27">
        <v>610</v>
      </c>
      <c r="B144" s="28" t="s">
        <v>143</v>
      </c>
      <c r="C144" s="36" t="s">
        <v>12</v>
      </c>
      <c r="D144" s="30">
        <v>1</v>
      </c>
      <c r="E144" s="31"/>
      <c r="F144" s="32">
        <f t="shared" si="7"/>
        <v>0</v>
      </c>
      <c r="G144" s="33" t="s">
        <v>17</v>
      </c>
      <c r="H144" s="25" t="str">
        <f t="shared" si="12"/>
        <v>Vyplňte</v>
      </c>
      <c r="K144" s="26">
        <f t="shared" si="13"/>
        <v>7</v>
      </c>
    </row>
    <row r="145" spans="1:11" s="26" customFormat="1" ht="32.25" customHeight="1" x14ac:dyDescent="0.25">
      <c r="A145" s="27">
        <v>611</v>
      </c>
      <c r="B145" s="28" t="s">
        <v>144</v>
      </c>
      <c r="C145" s="36" t="s">
        <v>16</v>
      </c>
      <c r="D145" s="30">
        <v>1</v>
      </c>
      <c r="E145" s="31"/>
      <c r="F145" s="32">
        <f t="shared" si="7"/>
        <v>0</v>
      </c>
      <c r="G145" s="33" t="s">
        <v>17</v>
      </c>
      <c r="H145" s="25" t="str">
        <f t="shared" si="12"/>
        <v>Vyplňte</v>
      </c>
      <c r="K145" s="26">
        <f t="shared" si="13"/>
        <v>7</v>
      </c>
    </row>
    <row r="146" spans="1:11" s="26" customFormat="1" ht="32.25" customHeight="1" x14ac:dyDescent="0.25">
      <c r="A146" s="27">
        <v>612</v>
      </c>
      <c r="B146" s="28" t="s">
        <v>145</v>
      </c>
      <c r="C146" s="36" t="s">
        <v>16</v>
      </c>
      <c r="D146" s="30">
        <v>1</v>
      </c>
      <c r="E146" s="31"/>
      <c r="F146" s="32">
        <f t="shared" si="7"/>
        <v>0</v>
      </c>
      <c r="G146" s="33" t="s">
        <v>17</v>
      </c>
      <c r="H146" s="25" t="str">
        <f t="shared" si="12"/>
        <v>Vyplňte</v>
      </c>
      <c r="K146" s="26">
        <f t="shared" si="13"/>
        <v>7</v>
      </c>
    </row>
    <row r="147" spans="1:11" s="26" customFormat="1" ht="32.25" customHeight="1" x14ac:dyDescent="0.25">
      <c r="A147" s="27">
        <v>613</v>
      </c>
      <c r="B147" s="28" t="s">
        <v>146</v>
      </c>
      <c r="C147" s="36" t="s">
        <v>16</v>
      </c>
      <c r="D147" s="30">
        <v>1</v>
      </c>
      <c r="E147" s="31"/>
      <c r="F147" s="32">
        <f t="shared" si="7"/>
        <v>0</v>
      </c>
      <c r="G147" s="33" t="s">
        <v>17</v>
      </c>
      <c r="H147" s="25" t="str">
        <f t="shared" si="12"/>
        <v>Vyplňte</v>
      </c>
      <c r="K147" s="26">
        <f t="shared" si="13"/>
        <v>7</v>
      </c>
    </row>
    <row r="148" spans="1:11" s="26" customFormat="1" ht="66" customHeight="1" x14ac:dyDescent="0.25">
      <c r="A148" s="27">
        <v>614</v>
      </c>
      <c r="B148" s="28" t="s">
        <v>147</v>
      </c>
      <c r="C148" s="36" t="s">
        <v>16</v>
      </c>
      <c r="D148" s="30">
        <v>1</v>
      </c>
      <c r="E148" s="31"/>
      <c r="F148" s="32">
        <f t="shared" si="7"/>
        <v>0</v>
      </c>
      <c r="G148" s="33" t="s">
        <v>13</v>
      </c>
      <c r="H148" s="25" t="str">
        <f t="shared" si="12"/>
        <v>Vyplňte</v>
      </c>
      <c r="K148" s="26">
        <f t="shared" si="13"/>
        <v>7</v>
      </c>
    </row>
    <row r="149" spans="1:11" s="26" customFormat="1" ht="57.75" customHeight="1" x14ac:dyDescent="0.25">
      <c r="A149" s="27">
        <v>615</v>
      </c>
      <c r="B149" s="28" t="s">
        <v>148</v>
      </c>
      <c r="C149" s="36" t="s">
        <v>16</v>
      </c>
      <c r="D149" s="30">
        <v>1</v>
      </c>
      <c r="E149" s="31"/>
      <c r="F149" s="32">
        <f t="shared" si="7"/>
        <v>0</v>
      </c>
      <c r="G149" s="33" t="s">
        <v>17</v>
      </c>
      <c r="H149" s="25" t="str">
        <f t="shared" si="12"/>
        <v>Vyplňte</v>
      </c>
      <c r="K149" s="26">
        <f t="shared" si="13"/>
        <v>7</v>
      </c>
    </row>
    <row r="150" spans="1:11" s="26" customFormat="1" ht="45.75" customHeight="1" x14ac:dyDescent="0.25">
      <c r="A150" s="27">
        <v>616</v>
      </c>
      <c r="B150" s="28" t="s">
        <v>149</v>
      </c>
      <c r="C150" s="36" t="s">
        <v>16</v>
      </c>
      <c r="D150" s="30">
        <v>1</v>
      </c>
      <c r="E150" s="31"/>
      <c r="F150" s="32">
        <f t="shared" si="7"/>
        <v>0</v>
      </c>
      <c r="G150" s="33" t="s">
        <v>13</v>
      </c>
      <c r="H150" s="25" t="str">
        <f t="shared" si="12"/>
        <v>Vyplňte</v>
      </c>
      <c r="K150" s="26">
        <f t="shared" si="13"/>
        <v>7</v>
      </c>
    </row>
    <row r="151" spans="1:11" s="26" customFormat="1" ht="32.25" customHeight="1" thickBot="1" x14ac:dyDescent="0.3">
      <c r="A151" s="40">
        <v>617</v>
      </c>
      <c r="B151" s="41" t="s">
        <v>150</v>
      </c>
      <c r="C151" s="56" t="s">
        <v>16</v>
      </c>
      <c r="D151" s="43">
        <v>1</v>
      </c>
      <c r="E151" s="44"/>
      <c r="F151" s="45">
        <f t="shared" si="7"/>
        <v>0</v>
      </c>
      <c r="G151" s="46" t="s">
        <v>17</v>
      </c>
      <c r="H151" s="25" t="str">
        <f t="shared" si="12"/>
        <v>Vyplňte</v>
      </c>
      <c r="K151" s="26">
        <f t="shared" si="13"/>
        <v>7</v>
      </c>
    </row>
    <row r="152" spans="1:11" s="73" customFormat="1" ht="23.25" customHeight="1" x14ac:dyDescent="0.25">
      <c r="B152" s="75"/>
      <c r="C152" s="58"/>
      <c r="D152" s="49"/>
      <c r="E152" s="50"/>
      <c r="F152" s="51"/>
      <c r="G152" s="52"/>
      <c r="H152" s="53"/>
      <c r="I152" s="53"/>
      <c r="K152" s="26"/>
    </row>
    <row r="153" spans="1:11" s="73" customFormat="1" ht="36.75" customHeight="1" thickBot="1" x14ac:dyDescent="0.3">
      <c r="B153" s="9" t="s">
        <v>151</v>
      </c>
      <c r="C153" s="58"/>
      <c r="D153" s="49"/>
      <c r="E153" s="50"/>
      <c r="F153" s="51"/>
      <c r="G153" s="52"/>
      <c r="H153" s="53"/>
      <c r="I153" s="53"/>
      <c r="K153" s="26"/>
    </row>
    <row r="154" spans="1:11" s="26" customFormat="1" ht="40.5" customHeight="1" x14ac:dyDescent="0.25">
      <c r="A154" s="18">
        <v>701</v>
      </c>
      <c r="B154" s="63" t="s">
        <v>152</v>
      </c>
      <c r="C154" s="54" t="s">
        <v>24</v>
      </c>
      <c r="D154" s="21">
        <v>1</v>
      </c>
      <c r="E154" s="55"/>
      <c r="F154" s="23">
        <f t="shared" si="7"/>
        <v>0</v>
      </c>
      <c r="G154" s="24" t="s">
        <v>17</v>
      </c>
      <c r="H154" s="25" t="str">
        <f t="shared" ref="H154:H157" si="14">IF(AND(ISNUMBER(E154),E154&lt;&gt;""),"","Vyplňte")</f>
        <v>Vyplňte</v>
      </c>
      <c r="K154" s="26">
        <f>LEN(H154)</f>
        <v>7</v>
      </c>
    </row>
    <row r="155" spans="1:11" s="26" customFormat="1" ht="32.25" customHeight="1" x14ac:dyDescent="0.25">
      <c r="A155" s="27">
        <v>702</v>
      </c>
      <c r="B155" s="28" t="s">
        <v>153</v>
      </c>
      <c r="C155" s="36" t="s">
        <v>78</v>
      </c>
      <c r="D155" s="30">
        <v>1</v>
      </c>
      <c r="E155" s="31"/>
      <c r="F155" s="32">
        <f t="shared" ref="F155:F158" si="15">D155*E155</f>
        <v>0</v>
      </c>
      <c r="G155" s="33" t="s">
        <v>13</v>
      </c>
      <c r="H155" s="25" t="str">
        <f t="shared" si="14"/>
        <v>Vyplňte</v>
      </c>
      <c r="K155" s="26">
        <f>LEN(H155)</f>
        <v>7</v>
      </c>
    </row>
    <row r="156" spans="1:11" s="26" customFormat="1" ht="51" customHeight="1" x14ac:dyDescent="0.25">
      <c r="A156" s="27">
        <v>703</v>
      </c>
      <c r="B156" s="28" t="s">
        <v>154</v>
      </c>
      <c r="C156" s="36" t="s">
        <v>12</v>
      </c>
      <c r="D156" s="30">
        <v>1</v>
      </c>
      <c r="E156" s="31"/>
      <c r="F156" s="32">
        <f t="shared" si="15"/>
        <v>0</v>
      </c>
      <c r="G156" s="33" t="s">
        <v>17</v>
      </c>
      <c r="H156" s="25" t="str">
        <f>IF(AND(ISNUMBER(E156),E156&lt;&gt;""),"","Vyplňte")</f>
        <v>Vyplňte</v>
      </c>
      <c r="K156" s="26">
        <f>LEN(H156)</f>
        <v>7</v>
      </c>
    </row>
    <row r="157" spans="1:11" s="26" customFormat="1" ht="51.75" customHeight="1" x14ac:dyDescent="0.25">
      <c r="A157" s="27">
        <v>704</v>
      </c>
      <c r="B157" s="28" t="s">
        <v>155</v>
      </c>
      <c r="C157" s="36" t="s">
        <v>12</v>
      </c>
      <c r="D157" s="30">
        <v>1</v>
      </c>
      <c r="E157" s="31"/>
      <c r="F157" s="32">
        <f t="shared" si="15"/>
        <v>0</v>
      </c>
      <c r="G157" s="33" t="s">
        <v>13</v>
      </c>
      <c r="H157" s="25" t="str">
        <f t="shared" si="14"/>
        <v>Vyplňte</v>
      </c>
      <c r="K157" s="26">
        <f>LEN(H157)</f>
        <v>7</v>
      </c>
    </row>
    <row r="158" spans="1:11" s="26" customFormat="1" ht="42.75" customHeight="1" thickBot="1" x14ac:dyDescent="0.3">
      <c r="A158" s="40">
        <v>705</v>
      </c>
      <c r="B158" s="41" t="s">
        <v>156</v>
      </c>
      <c r="C158" s="56" t="s">
        <v>16</v>
      </c>
      <c r="D158" s="43">
        <v>1</v>
      </c>
      <c r="E158" s="76"/>
      <c r="F158" s="45">
        <f t="shared" si="15"/>
        <v>0</v>
      </c>
      <c r="G158" s="46" t="s">
        <v>17</v>
      </c>
      <c r="H158" s="25" t="str">
        <f>IF(AND(ISNUMBER(E158),E158&lt;&gt;""),"","Vyplňte")</f>
        <v>Vyplňte</v>
      </c>
      <c r="K158" s="26">
        <f>LEN(H158)</f>
        <v>7</v>
      </c>
    </row>
    <row r="159" spans="1:11" s="26" customFormat="1" ht="18" customHeight="1" thickBot="1" x14ac:dyDescent="0.3">
      <c r="A159" s="77"/>
      <c r="B159" s="78" t="s">
        <v>157</v>
      </c>
      <c r="C159" s="79"/>
      <c r="D159" s="80"/>
      <c r="E159" s="81"/>
      <c r="F159" s="82">
        <f>SUM(F8:F158)</f>
        <v>285</v>
      </c>
      <c r="G159" s="83"/>
      <c r="H159" s="62"/>
      <c r="I159" s="62"/>
      <c r="K159" s="62"/>
    </row>
    <row r="160" spans="1:11" s="26" customFormat="1" ht="18" customHeight="1" x14ac:dyDescent="0.25">
      <c r="A160" s="77"/>
      <c r="B160" s="84"/>
      <c r="C160" s="85"/>
      <c r="D160" s="59"/>
      <c r="E160" s="50"/>
      <c r="F160" s="51"/>
      <c r="G160" s="86"/>
      <c r="H160" s="62"/>
      <c r="I160" s="62"/>
      <c r="K160" s="62"/>
    </row>
    <row r="161" spans="1:11" ht="9" customHeight="1" x14ac:dyDescent="0.25">
      <c r="E161" s="87"/>
    </row>
    <row r="162" spans="1:11" ht="9" customHeight="1" thickBot="1" x14ac:dyDescent="0.3">
      <c r="E162" s="87"/>
    </row>
    <row r="163" spans="1:11" ht="34.5" customHeight="1" thickBot="1" x14ac:dyDescent="0.3">
      <c r="A163" s="88" t="s">
        <v>158</v>
      </c>
      <c r="B163" s="89" t="s">
        <v>159</v>
      </c>
      <c r="C163" s="90"/>
      <c r="D163" s="91"/>
      <c r="E163" s="92"/>
      <c r="F163" s="93" t="s">
        <v>160</v>
      </c>
      <c r="G163" s="94"/>
      <c r="H163" s="25" t="str">
        <f t="shared" ref="H163" si="16">IF(AND(ISNUMBER(E163),E163&lt;&gt;""),"","Vyplňte")</f>
        <v>Vyplňte</v>
      </c>
      <c r="K163" s="26">
        <f>LEN(H163)</f>
        <v>7</v>
      </c>
    </row>
    <row r="164" spans="1:11" s="100" customFormat="1" ht="34.5" customHeight="1" thickBot="1" x14ac:dyDescent="0.3">
      <c r="A164" s="95"/>
      <c r="B164" s="96"/>
      <c r="C164" s="97"/>
      <c r="D164" s="98"/>
      <c r="E164" s="99"/>
      <c r="F164" s="99"/>
      <c r="G164" s="86"/>
    </row>
    <row r="165" spans="1:11" ht="15.75" thickBot="1" x14ac:dyDescent="0.3">
      <c r="E165" s="101" t="s">
        <v>161</v>
      </c>
      <c r="F165" s="101" t="s">
        <v>162</v>
      </c>
      <c r="G165" s="102" t="s">
        <v>163</v>
      </c>
    </row>
    <row r="166" spans="1:11" ht="26.25" customHeight="1" thickBot="1" x14ac:dyDescent="0.3">
      <c r="B166" s="103" t="s">
        <v>164</v>
      </c>
      <c r="C166" s="90"/>
      <c r="D166" s="104"/>
      <c r="E166" s="105">
        <f>SUM(SUMIF(G154:G158,"=A",F154:F158),SUMIF(G135:G151,"=A",F135:F151),SUMIF(G110:G132,"=A",F110:F132),SUMIF(G93:G107,"=A",F93:F107),SUMIF(G55:G76,"=A",F55:F76),SUMIF(G8:G52,"=A",F8:F52))</f>
        <v>285</v>
      </c>
      <c r="F166" s="106">
        <f>G166*E166</f>
        <v>199.5</v>
      </c>
      <c r="G166" s="93">
        <v>0.7</v>
      </c>
      <c r="I166" s="107" t="s">
        <v>165</v>
      </c>
    </row>
    <row r="167" spans="1:11" ht="26.25" customHeight="1" thickBot="1" x14ac:dyDescent="0.3">
      <c r="B167" s="103" t="s">
        <v>166</v>
      </c>
      <c r="C167" s="90"/>
      <c r="D167" s="104"/>
      <c r="E167" s="105">
        <f>SUM(SUMIF(G154:G158,"=B",F154:F158),SUMIF(G135:G151,"=B",F135:F151),SUMIF(G110:G132,"=B",F110:F132),SUMIF(G93:G107,"=B",F93:F107),SUMIF(G55:G76,"=B",F55:F76),SUMIF(G8:G52,"=B",F8:F52))</f>
        <v>0</v>
      </c>
      <c r="F167" s="108">
        <f>G167*E167</f>
        <v>0</v>
      </c>
      <c r="G167" s="93">
        <v>0.3</v>
      </c>
      <c r="I167" s="107" t="s">
        <v>167</v>
      </c>
    </row>
    <row r="168" spans="1:11" ht="21.75" customHeight="1" x14ac:dyDescent="0.25"/>
    <row r="169" spans="1:11" x14ac:dyDescent="0.25">
      <c r="E169" s="110" t="str">
        <f>IF(SUM(K8:K163)=0,"ok ","Kritérium není stanoveno korektně, nejsou vyplněna všechna povinná pole!")</f>
        <v>Kritérium není stanoveno korektně, nejsou vyplněna všechna povinná pole!</v>
      </c>
    </row>
    <row r="170" spans="1:11" ht="15.75" thickBot="1" x14ac:dyDescent="0.3"/>
    <row r="171" spans="1:11" ht="18.75" thickBot="1" x14ac:dyDescent="0.3">
      <c r="B171" s="103" t="s">
        <v>172</v>
      </c>
      <c r="C171" s="90"/>
      <c r="D171" s="111"/>
      <c r="E171" s="112"/>
      <c r="F171" s="113">
        <f>0.7*(F166+F167) + 0.3*((100-E163)*F159/100)</f>
        <v>225.14999999999998</v>
      </c>
      <c r="G171" s="114"/>
      <c r="I171" s="115" t="s">
        <v>169</v>
      </c>
    </row>
    <row r="172" spans="1:11" x14ac:dyDescent="0.25">
      <c r="I172" t="s">
        <v>175</v>
      </c>
    </row>
    <row r="174" spans="1:11" x14ac:dyDescent="0.25">
      <c r="B174" s="116"/>
      <c r="C174" s="26"/>
      <c r="D174" s="26"/>
      <c r="E174" s="26"/>
      <c r="F174" s="26"/>
    </row>
    <row r="175" spans="1:11" ht="59.25" customHeight="1" x14ac:dyDescent="0.25">
      <c r="B175" s="120" t="s">
        <v>170</v>
      </c>
      <c r="C175" s="120"/>
      <c r="D175" s="120"/>
      <c r="E175" s="120"/>
      <c r="F175" s="120"/>
    </row>
  </sheetData>
  <sheetProtection password="C6CC" sheet="1" objects="1" scenarios="1"/>
  <mergeCells count="3">
    <mergeCell ref="B1:F1"/>
    <mergeCell ref="B2:F2"/>
    <mergeCell ref="B175:F17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5"/>
  <sheetViews>
    <sheetView tabSelected="1" workbookViewId="0">
      <selection activeCell="O9" sqref="O9"/>
    </sheetView>
  </sheetViews>
  <sheetFormatPr defaultRowHeight="15" x14ac:dyDescent="0.25"/>
  <cols>
    <col min="1" max="1" width="5" bestFit="1" customWidth="1"/>
    <col min="2" max="2" width="46.5703125" style="10" customWidth="1"/>
    <col min="3" max="3" width="6.140625" style="6" customWidth="1"/>
    <col min="4" max="4" width="6.42578125" bestFit="1" customWidth="1"/>
    <col min="5" max="5" width="13.140625" style="109" customWidth="1"/>
    <col min="6" max="6" width="15.42578125" style="8" customWidth="1"/>
    <col min="7" max="7" width="10" bestFit="1" customWidth="1"/>
    <col min="8" max="8" width="11.28515625" bestFit="1" customWidth="1"/>
    <col min="9" max="9" width="11.140625" customWidth="1"/>
    <col min="11" max="11" width="2" hidden="1" customWidth="1"/>
  </cols>
  <sheetData>
    <row r="1" spans="1:11" ht="22.5" customHeight="1" x14ac:dyDescent="0.25">
      <c r="B1" s="118" t="s">
        <v>0</v>
      </c>
      <c r="C1" s="118"/>
      <c r="D1" s="118"/>
      <c r="E1" s="118"/>
      <c r="F1" s="118"/>
    </row>
    <row r="2" spans="1:11" ht="18.75" thickBot="1" x14ac:dyDescent="0.3">
      <c r="B2" s="119" t="s">
        <v>1</v>
      </c>
      <c r="C2" s="119"/>
      <c r="D2" s="119"/>
      <c r="E2" s="119"/>
      <c r="F2" s="119"/>
    </row>
    <row r="3" spans="1:11" ht="18.75" thickBot="1" x14ac:dyDescent="0.3">
      <c r="B3" s="1" t="s">
        <v>173</v>
      </c>
      <c r="C3" s="2"/>
      <c r="D3" s="2"/>
      <c r="E3" s="3"/>
      <c r="F3" s="2"/>
      <c r="H3" s="4" t="s">
        <v>3</v>
      </c>
      <c r="I3" s="4"/>
      <c r="J3" s="5"/>
    </row>
    <row r="4" spans="1:11" ht="18" x14ac:dyDescent="0.25">
      <c r="B4" s="2"/>
      <c r="E4" s="7"/>
    </row>
    <row r="5" spans="1:11" ht="18" x14ac:dyDescent="0.25">
      <c r="B5" s="9" t="s">
        <v>4</v>
      </c>
      <c r="E5" s="7"/>
    </row>
    <row r="6" spans="1:11" ht="15.75" thickBot="1" x14ac:dyDescent="0.3">
      <c r="E6" s="7"/>
    </row>
    <row r="7" spans="1:11" ht="15.75" thickBot="1" x14ac:dyDescent="0.3">
      <c r="A7" s="11"/>
      <c r="B7" s="12" t="s">
        <v>5</v>
      </c>
      <c r="C7" s="13" t="s">
        <v>6</v>
      </c>
      <c r="D7" s="14" t="s">
        <v>7</v>
      </c>
      <c r="E7" s="15" t="s">
        <v>8</v>
      </c>
      <c r="F7" s="16" t="s">
        <v>9</v>
      </c>
      <c r="G7" s="17" t="s">
        <v>10</v>
      </c>
    </row>
    <row r="8" spans="1:11" ht="64.5" x14ac:dyDescent="0.25">
      <c r="A8" s="18">
        <v>101</v>
      </c>
      <c r="B8" s="19" t="s">
        <v>11</v>
      </c>
      <c r="C8" s="20" t="s">
        <v>12</v>
      </c>
      <c r="D8" s="21">
        <v>1</v>
      </c>
      <c r="E8" s="22"/>
      <c r="F8" s="23">
        <f>E8</f>
        <v>0</v>
      </c>
      <c r="G8" s="24" t="s">
        <v>13</v>
      </c>
      <c r="H8" s="25" t="str">
        <f>IF(AND(ISNUMBER(E8),E8&lt;&gt;""),"","Vyplňte")</f>
        <v>Vyplňte</v>
      </c>
      <c r="K8" s="26">
        <f t="shared" ref="K8:K71" si="0">LEN(H8)</f>
        <v>7</v>
      </c>
    </row>
    <row r="9" spans="1:11" ht="24.75" customHeight="1" x14ac:dyDescent="0.25">
      <c r="A9" s="27">
        <v>102</v>
      </c>
      <c r="B9" s="28" t="s">
        <v>14</v>
      </c>
      <c r="C9" s="29" t="s">
        <v>12</v>
      </c>
      <c r="D9" s="30">
        <v>1</v>
      </c>
      <c r="E9" s="31"/>
      <c r="F9" s="32">
        <f t="shared" ref="F9:F79" si="1">D9*E9</f>
        <v>0</v>
      </c>
      <c r="G9" s="33" t="s">
        <v>13</v>
      </c>
      <c r="H9" s="25" t="str">
        <f t="shared" ref="H9:H52" si="2">IF(AND(ISNUMBER(E9),E9&lt;&gt;""),"","Vyplňte")</f>
        <v>Vyplňte</v>
      </c>
      <c r="K9" s="26">
        <f t="shared" si="0"/>
        <v>7</v>
      </c>
    </row>
    <row r="10" spans="1:11" ht="64.5" customHeight="1" x14ac:dyDescent="0.25">
      <c r="A10" s="27">
        <v>103</v>
      </c>
      <c r="B10" s="34" t="s">
        <v>15</v>
      </c>
      <c r="C10" s="29" t="s">
        <v>16</v>
      </c>
      <c r="D10" s="30">
        <v>1</v>
      </c>
      <c r="E10" s="31"/>
      <c r="F10" s="32">
        <f t="shared" si="1"/>
        <v>0</v>
      </c>
      <c r="G10" s="33" t="s">
        <v>17</v>
      </c>
      <c r="H10" s="25" t="str">
        <f t="shared" si="2"/>
        <v>Vyplňte</v>
      </c>
      <c r="K10" s="26">
        <f t="shared" si="0"/>
        <v>7</v>
      </c>
    </row>
    <row r="11" spans="1:11" ht="24" customHeight="1" x14ac:dyDescent="0.25">
      <c r="A11" s="27">
        <v>104</v>
      </c>
      <c r="B11" s="28" t="s">
        <v>18</v>
      </c>
      <c r="C11" s="29" t="s">
        <v>16</v>
      </c>
      <c r="D11" s="30">
        <v>1</v>
      </c>
      <c r="E11" s="31"/>
      <c r="F11" s="32">
        <f t="shared" si="1"/>
        <v>0</v>
      </c>
      <c r="G11" s="33" t="s">
        <v>17</v>
      </c>
      <c r="H11" s="25" t="str">
        <f t="shared" si="2"/>
        <v>Vyplňte</v>
      </c>
      <c r="K11" s="26">
        <f t="shared" si="0"/>
        <v>7</v>
      </c>
    </row>
    <row r="12" spans="1:11" ht="79.5" customHeight="1" x14ac:dyDescent="0.25">
      <c r="A12" s="27">
        <v>105</v>
      </c>
      <c r="B12" s="34" t="s">
        <v>19</v>
      </c>
      <c r="C12" s="29" t="s">
        <v>16</v>
      </c>
      <c r="D12" s="30">
        <v>1</v>
      </c>
      <c r="E12" s="31"/>
      <c r="F12" s="32">
        <f t="shared" si="1"/>
        <v>0</v>
      </c>
      <c r="G12" s="33" t="s">
        <v>13</v>
      </c>
      <c r="H12" s="25" t="str">
        <f t="shared" si="2"/>
        <v>Vyplňte</v>
      </c>
      <c r="K12" s="26">
        <f t="shared" si="0"/>
        <v>7</v>
      </c>
    </row>
    <row r="13" spans="1:11" ht="23.25" customHeight="1" x14ac:dyDescent="0.25">
      <c r="A13" s="27">
        <v>106</v>
      </c>
      <c r="B13" s="35" t="s">
        <v>20</v>
      </c>
      <c r="C13" s="29" t="s">
        <v>16</v>
      </c>
      <c r="D13" s="30">
        <v>1</v>
      </c>
      <c r="E13" s="31"/>
      <c r="F13" s="32">
        <f t="shared" si="1"/>
        <v>0</v>
      </c>
      <c r="G13" s="33" t="s">
        <v>13</v>
      </c>
      <c r="H13" s="25" t="str">
        <f t="shared" si="2"/>
        <v>Vyplňte</v>
      </c>
      <c r="K13" s="26">
        <f t="shared" si="0"/>
        <v>7</v>
      </c>
    </row>
    <row r="14" spans="1:11" ht="23.25" customHeight="1" x14ac:dyDescent="0.25">
      <c r="A14" s="27">
        <v>107</v>
      </c>
      <c r="B14" s="35" t="s">
        <v>21</v>
      </c>
      <c r="C14" s="29" t="s">
        <v>16</v>
      </c>
      <c r="D14" s="30">
        <v>1</v>
      </c>
      <c r="E14" s="31"/>
      <c r="F14" s="32">
        <f t="shared" si="1"/>
        <v>0</v>
      </c>
      <c r="G14" s="33" t="s">
        <v>13</v>
      </c>
      <c r="H14" s="25" t="str">
        <f t="shared" si="2"/>
        <v>Vyplňte</v>
      </c>
      <c r="K14" s="26">
        <f t="shared" si="0"/>
        <v>7</v>
      </c>
    </row>
    <row r="15" spans="1:11" ht="84" customHeight="1" x14ac:dyDescent="0.25">
      <c r="A15" s="27">
        <v>108</v>
      </c>
      <c r="B15" s="34" t="s">
        <v>22</v>
      </c>
      <c r="C15" s="29" t="s">
        <v>16</v>
      </c>
      <c r="D15" s="30">
        <v>1</v>
      </c>
      <c r="E15" s="31"/>
      <c r="F15" s="32">
        <f t="shared" si="1"/>
        <v>0</v>
      </c>
      <c r="G15" s="33" t="s">
        <v>13</v>
      </c>
      <c r="H15" s="25" t="str">
        <f t="shared" si="2"/>
        <v>Vyplňte</v>
      </c>
      <c r="K15" s="26">
        <f t="shared" si="0"/>
        <v>7</v>
      </c>
    </row>
    <row r="16" spans="1:11" ht="29.25" customHeight="1" x14ac:dyDescent="0.25">
      <c r="A16" s="27">
        <v>109</v>
      </c>
      <c r="B16" s="35" t="s">
        <v>20</v>
      </c>
      <c r="C16" s="29" t="s">
        <v>16</v>
      </c>
      <c r="D16" s="30">
        <v>1</v>
      </c>
      <c r="E16" s="31"/>
      <c r="F16" s="32">
        <f t="shared" si="1"/>
        <v>0</v>
      </c>
      <c r="G16" s="33" t="s">
        <v>13</v>
      </c>
      <c r="H16" s="25" t="str">
        <f t="shared" si="2"/>
        <v>Vyplňte</v>
      </c>
      <c r="K16" s="26">
        <f t="shared" si="0"/>
        <v>7</v>
      </c>
    </row>
    <row r="17" spans="1:11" ht="29.25" customHeight="1" x14ac:dyDescent="0.25">
      <c r="A17" s="27">
        <v>110</v>
      </c>
      <c r="B17" s="35" t="s">
        <v>21</v>
      </c>
      <c r="C17" s="29" t="s">
        <v>16</v>
      </c>
      <c r="D17" s="30">
        <v>1</v>
      </c>
      <c r="E17" s="31"/>
      <c r="F17" s="32">
        <f t="shared" si="1"/>
        <v>0</v>
      </c>
      <c r="G17" s="33" t="s">
        <v>13</v>
      </c>
      <c r="H17" s="25" t="str">
        <f t="shared" si="2"/>
        <v>Vyplňte</v>
      </c>
      <c r="K17" s="26">
        <f t="shared" si="0"/>
        <v>7</v>
      </c>
    </row>
    <row r="18" spans="1:11" ht="49.5" customHeight="1" x14ac:dyDescent="0.25">
      <c r="A18" s="27">
        <v>111</v>
      </c>
      <c r="B18" s="34" t="s">
        <v>23</v>
      </c>
      <c r="C18" s="29" t="s">
        <v>24</v>
      </c>
      <c r="D18" s="30">
        <v>1</v>
      </c>
      <c r="E18" s="31"/>
      <c r="F18" s="32">
        <f t="shared" si="1"/>
        <v>0</v>
      </c>
      <c r="G18" s="33" t="s">
        <v>17</v>
      </c>
      <c r="H18" s="25" t="str">
        <f t="shared" si="2"/>
        <v>Vyplňte</v>
      </c>
      <c r="K18" s="26">
        <f t="shared" si="0"/>
        <v>7</v>
      </c>
    </row>
    <row r="19" spans="1:11" ht="32.25" customHeight="1" x14ac:dyDescent="0.25">
      <c r="A19" s="27">
        <v>112</v>
      </c>
      <c r="B19" s="28" t="s">
        <v>25</v>
      </c>
      <c r="C19" s="29" t="s">
        <v>24</v>
      </c>
      <c r="D19" s="30">
        <v>1</v>
      </c>
      <c r="E19" s="31"/>
      <c r="F19" s="32">
        <f t="shared" si="1"/>
        <v>0</v>
      </c>
      <c r="G19" s="33" t="s">
        <v>17</v>
      </c>
      <c r="H19" s="25" t="str">
        <f t="shared" si="2"/>
        <v>Vyplňte</v>
      </c>
      <c r="K19" s="26">
        <f t="shared" si="0"/>
        <v>7</v>
      </c>
    </row>
    <row r="20" spans="1:11" ht="51" customHeight="1" x14ac:dyDescent="0.25">
      <c r="A20" s="27">
        <v>113</v>
      </c>
      <c r="B20" s="34" t="s">
        <v>26</v>
      </c>
      <c r="C20" s="29" t="s">
        <v>24</v>
      </c>
      <c r="D20" s="30">
        <v>1</v>
      </c>
      <c r="E20" s="31"/>
      <c r="F20" s="32">
        <f t="shared" si="1"/>
        <v>0</v>
      </c>
      <c r="G20" s="33" t="s">
        <v>17</v>
      </c>
      <c r="H20" s="25" t="str">
        <f t="shared" si="2"/>
        <v>Vyplňte</v>
      </c>
      <c r="K20" s="26">
        <f t="shared" si="0"/>
        <v>7</v>
      </c>
    </row>
    <row r="21" spans="1:11" ht="32.25" customHeight="1" x14ac:dyDescent="0.25">
      <c r="A21" s="27">
        <v>114</v>
      </c>
      <c r="B21" s="28" t="s">
        <v>27</v>
      </c>
      <c r="C21" s="29" t="s">
        <v>24</v>
      </c>
      <c r="D21" s="30">
        <v>1</v>
      </c>
      <c r="E21" s="31"/>
      <c r="F21" s="32">
        <f t="shared" si="1"/>
        <v>0</v>
      </c>
      <c r="G21" s="33" t="s">
        <v>17</v>
      </c>
      <c r="H21" s="25" t="str">
        <f t="shared" si="2"/>
        <v>Vyplňte</v>
      </c>
      <c r="K21" s="26">
        <f t="shared" si="0"/>
        <v>7</v>
      </c>
    </row>
    <row r="22" spans="1:11" s="26" customFormat="1" ht="37.5" customHeight="1" x14ac:dyDescent="0.25">
      <c r="A22" s="27">
        <v>115</v>
      </c>
      <c r="B22" s="34" t="s">
        <v>28</v>
      </c>
      <c r="C22" s="36" t="s">
        <v>16</v>
      </c>
      <c r="D22" s="30">
        <v>1</v>
      </c>
      <c r="E22" s="31"/>
      <c r="F22" s="32">
        <f t="shared" si="1"/>
        <v>0</v>
      </c>
      <c r="G22" s="33" t="s">
        <v>13</v>
      </c>
      <c r="H22" s="25" t="str">
        <f t="shared" si="2"/>
        <v>Vyplňte</v>
      </c>
      <c r="K22" s="26">
        <f t="shared" si="0"/>
        <v>7</v>
      </c>
    </row>
    <row r="23" spans="1:11" s="26" customFormat="1" ht="48.75" customHeight="1" x14ac:dyDescent="0.25">
      <c r="A23" s="27">
        <v>116</v>
      </c>
      <c r="B23" s="34" t="s">
        <v>29</v>
      </c>
      <c r="C23" s="36" t="s">
        <v>16</v>
      </c>
      <c r="D23" s="30">
        <v>1</v>
      </c>
      <c r="E23" s="31"/>
      <c r="F23" s="32">
        <f t="shared" si="1"/>
        <v>0</v>
      </c>
      <c r="G23" s="33" t="s">
        <v>17</v>
      </c>
      <c r="H23" s="25" t="str">
        <f t="shared" si="2"/>
        <v>Vyplňte</v>
      </c>
      <c r="K23" s="26">
        <f t="shared" si="0"/>
        <v>7</v>
      </c>
    </row>
    <row r="24" spans="1:11" s="26" customFormat="1" ht="24.75" customHeight="1" x14ac:dyDescent="0.25">
      <c r="A24" s="27">
        <v>117</v>
      </c>
      <c r="B24" s="28" t="s">
        <v>30</v>
      </c>
      <c r="C24" s="36" t="s">
        <v>16</v>
      </c>
      <c r="D24" s="30">
        <v>1</v>
      </c>
      <c r="E24" s="31"/>
      <c r="F24" s="32">
        <f t="shared" si="1"/>
        <v>0</v>
      </c>
      <c r="G24" s="33" t="s">
        <v>17</v>
      </c>
      <c r="H24" s="25" t="str">
        <f t="shared" si="2"/>
        <v>Vyplňte</v>
      </c>
      <c r="K24" s="26">
        <f t="shared" si="0"/>
        <v>7</v>
      </c>
    </row>
    <row r="25" spans="1:11" s="26" customFormat="1" ht="24.75" customHeight="1" x14ac:dyDescent="0.25">
      <c r="A25" s="27">
        <v>118</v>
      </c>
      <c r="B25" s="28" t="s">
        <v>31</v>
      </c>
      <c r="C25" s="36" t="s">
        <v>16</v>
      </c>
      <c r="D25" s="30">
        <v>1</v>
      </c>
      <c r="E25" s="31"/>
      <c r="F25" s="32">
        <f t="shared" si="1"/>
        <v>0</v>
      </c>
      <c r="G25" s="33" t="s">
        <v>17</v>
      </c>
      <c r="H25" s="25" t="str">
        <f t="shared" si="2"/>
        <v>Vyplňte</v>
      </c>
      <c r="K25" s="26">
        <f t="shared" si="0"/>
        <v>7</v>
      </c>
    </row>
    <row r="26" spans="1:11" s="26" customFormat="1" ht="63.75" customHeight="1" x14ac:dyDescent="0.25">
      <c r="A26" s="27">
        <v>119</v>
      </c>
      <c r="B26" s="34" t="s">
        <v>32</v>
      </c>
      <c r="C26" s="36" t="s">
        <v>16</v>
      </c>
      <c r="D26" s="30">
        <v>1</v>
      </c>
      <c r="E26" s="31"/>
      <c r="F26" s="32">
        <f t="shared" si="1"/>
        <v>0</v>
      </c>
      <c r="G26" s="33" t="s">
        <v>17</v>
      </c>
      <c r="H26" s="25" t="str">
        <f t="shared" si="2"/>
        <v>Vyplňte</v>
      </c>
      <c r="K26" s="26">
        <f t="shared" si="0"/>
        <v>7</v>
      </c>
    </row>
    <row r="27" spans="1:11" s="26" customFormat="1" ht="69.75" customHeight="1" x14ac:dyDescent="0.25">
      <c r="A27" s="27">
        <v>120</v>
      </c>
      <c r="B27" s="34" t="s">
        <v>33</v>
      </c>
      <c r="C27" s="36" t="s">
        <v>16</v>
      </c>
      <c r="D27" s="30">
        <v>1</v>
      </c>
      <c r="E27" s="31"/>
      <c r="F27" s="32">
        <f t="shared" si="1"/>
        <v>0</v>
      </c>
      <c r="G27" s="33" t="s">
        <v>17</v>
      </c>
      <c r="H27" s="25" t="str">
        <f t="shared" si="2"/>
        <v>Vyplňte</v>
      </c>
      <c r="K27" s="26">
        <f t="shared" si="0"/>
        <v>7</v>
      </c>
    </row>
    <row r="28" spans="1:11" s="26" customFormat="1" ht="68.25" customHeight="1" x14ac:dyDescent="0.25">
      <c r="A28" s="27">
        <v>121</v>
      </c>
      <c r="B28" s="34" t="s">
        <v>34</v>
      </c>
      <c r="C28" s="36" t="s">
        <v>16</v>
      </c>
      <c r="D28" s="30">
        <v>1</v>
      </c>
      <c r="E28" s="31"/>
      <c r="F28" s="32">
        <f t="shared" si="1"/>
        <v>0</v>
      </c>
      <c r="G28" s="33" t="s">
        <v>17</v>
      </c>
      <c r="H28" s="25" t="str">
        <f t="shared" si="2"/>
        <v>Vyplňte</v>
      </c>
      <c r="K28" s="26">
        <f t="shared" si="0"/>
        <v>7</v>
      </c>
    </row>
    <row r="29" spans="1:11" s="26" customFormat="1" ht="57.75" customHeight="1" x14ac:dyDescent="0.25">
      <c r="A29" s="27">
        <v>122</v>
      </c>
      <c r="B29" s="34" t="s">
        <v>35</v>
      </c>
      <c r="C29" s="36" t="s">
        <v>16</v>
      </c>
      <c r="D29" s="30">
        <v>1</v>
      </c>
      <c r="E29" s="31"/>
      <c r="F29" s="32">
        <f t="shared" si="1"/>
        <v>0</v>
      </c>
      <c r="G29" s="33" t="s">
        <v>17</v>
      </c>
      <c r="H29" s="25" t="str">
        <f t="shared" si="2"/>
        <v>Vyplňte</v>
      </c>
      <c r="K29" s="26">
        <f t="shared" si="0"/>
        <v>7</v>
      </c>
    </row>
    <row r="30" spans="1:11" s="26" customFormat="1" ht="62.25" customHeight="1" x14ac:dyDescent="0.25">
      <c r="A30" s="27">
        <v>123</v>
      </c>
      <c r="B30" s="28" t="s">
        <v>36</v>
      </c>
      <c r="C30" s="36" t="s">
        <v>24</v>
      </c>
      <c r="D30" s="30">
        <v>1</v>
      </c>
      <c r="E30" s="31"/>
      <c r="F30" s="32">
        <f t="shared" si="1"/>
        <v>0</v>
      </c>
      <c r="G30" s="33" t="s">
        <v>17</v>
      </c>
      <c r="H30" s="25" t="str">
        <f t="shared" si="2"/>
        <v>Vyplňte</v>
      </c>
      <c r="K30" s="26">
        <f t="shared" si="0"/>
        <v>7</v>
      </c>
    </row>
    <row r="31" spans="1:11" s="26" customFormat="1" ht="57" customHeight="1" x14ac:dyDescent="0.25">
      <c r="A31" s="27">
        <v>124</v>
      </c>
      <c r="B31" s="28" t="s">
        <v>37</v>
      </c>
      <c r="C31" s="36" t="s">
        <v>16</v>
      </c>
      <c r="D31" s="30">
        <v>1</v>
      </c>
      <c r="E31" s="31"/>
      <c r="F31" s="32">
        <f t="shared" si="1"/>
        <v>0</v>
      </c>
      <c r="G31" s="33" t="s">
        <v>17</v>
      </c>
      <c r="H31" s="25" t="str">
        <f t="shared" si="2"/>
        <v>Vyplňte</v>
      </c>
      <c r="K31" s="26">
        <f t="shared" si="0"/>
        <v>7</v>
      </c>
    </row>
    <row r="32" spans="1:11" s="26" customFormat="1" ht="78.75" customHeight="1" x14ac:dyDescent="0.25">
      <c r="A32" s="27">
        <v>125</v>
      </c>
      <c r="B32" s="28" t="s">
        <v>38</v>
      </c>
      <c r="C32" s="36" t="s">
        <v>16</v>
      </c>
      <c r="D32" s="30">
        <v>1</v>
      </c>
      <c r="E32" s="31"/>
      <c r="F32" s="32">
        <f t="shared" si="1"/>
        <v>0</v>
      </c>
      <c r="G32" s="33" t="s">
        <v>13</v>
      </c>
      <c r="H32" s="25" t="str">
        <f t="shared" si="2"/>
        <v>Vyplňte</v>
      </c>
      <c r="K32" s="26">
        <f t="shared" si="0"/>
        <v>7</v>
      </c>
    </row>
    <row r="33" spans="1:11" s="26" customFormat="1" ht="30" customHeight="1" x14ac:dyDescent="0.25">
      <c r="A33" s="27">
        <v>126</v>
      </c>
      <c r="B33" s="28" t="s">
        <v>39</v>
      </c>
      <c r="C33" s="36" t="s">
        <v>16</v>
      </c>
      <c r="D33" s="30">
        <v>1</v>
      </c>
      <c r="E33" s="31"/>
      <c r="F33" s="32">
        <f t="shared" si="1"/>
        <v>0</v>
      </c>
      <c r="G33" s="33" t="s">
        <v>13</v>
      </c>
      <c r="H33" s="25" t="str">
        <f t="shared" si="2"/>
        <v>Vyplňte</v>
      </c>
      <c r="K33" s="26">
        <f t="shared" si="0"/>
        <v>7</v>
      </c>
    </row>
    <row r="34" spans="1:11" s="26" customFormat="1" ht="30" customHeight="1" x14ac:dyDescent="0.25">
      <c r="A34" s="27">
        <v>127</v>
      </c>
      <c r="B34" s="28" t="s">
        <v>40</v>
      </c>
      <c r="C34" s="36" t="s">
        <v>16</v>
      </c>
      <c r="D34" s="30">
        <v>1</v>
      </c>
      <c r="E34" s="31"/>
      <c r="F34" s="32">
        <f t="shared" si="1"/>
        <v>0</v>
      </c>
      <c r="G34" s="33" t="s">
        <v>13</v>
      </c>
      <c r="H34" s="25" t="str">
        <f t="shared" si="2"/>
        <v>Vyplňte</v>
      </c>
      <c r="K34" s="26">
        <f t="shared" si="0"/>
        <v>7</v>
      </c>
    </row>
    <row r="35" spans="1:11" s="26" customFormat="1" ht="32.25" customHeight="1" x14ac:dyDescent="0.25">
      <c r="A35" s="27">
        <v>128</v>
      </c>
      <c r="B35" s="28" t="s">
        <v>41</v>
      </c>
      <c r="C35" s="36" t="s">
        <v>24</v>
      </c>
      <c r="D35" s="30">
        <v>1</v>
      </c>
      <c r="E35" s="31"/>
      <c r="F35" s="32">
        <f t="shared" si="1"/>
        <v>0</v>
      </c>
      <c r="G35" s="33" t="s">
        <v>13</v>
      </c>
      <c r="H35" s="25" t="str">
        <f t="shared" si="2"/>
        <v>Vyplňte</v>
      </c>
      <c r="K35" s="26">
        <f t="shared" si="0"/>
        <v>7</v>
      </c>
    </row>
    <row r="36" spans="1:11" s="26" customFormat="1" ht="39.75" customHeight="1" x14ac:dyDescent="0.25">
      <c r="A36" s="27">
        <v>129</v>
      </c>
      <c r="B36" s="28" t="s">
        <v>42</v>
      </c>
      <c r="C36" s="36" t="s">
        <v>16</v>
      </c>
      <c r="D36" s="30">
        <v>1</v>
      </c>
      <c r="E36" s="31"/>
      <c r="F36" s="32">
        <f t="shared" si="1"/>
        <v>0</v>
      </c>
      <c r="G36" s="33" t="s">
        <v>13</v>
      </c>
      <c r="H36" s="25" t="str">
        <f t="shared" si="2"/>
        <v>Vyplňte</v>
      </c>
      <c r="K36" s="26">
        <f t="shared" si="0"/>
        <v>7</v>
      </c>
    </row>
    <row r="37" spans="1:11" s="26" customFormat="1" ht="32.25" customHeight="1" x14ac:dyDescent="0.25">
      <c r="A37" s="27">
        <v>130</v>
      </c>
      <c r="B37" s="28" t="s">
        <v>43</v>
      </c>
      <c r="C37" s="36" t="s">
        <v>44</v>
      </c>
      <c r="D37" s="30">
        <v>1</v>
      </c>
      <c r="E37" s="31"/>
      <c r="F37" s="32">
        <f t="shared" si="1"/>
        <v>0</v>
      </c>
      <c r="G37" s="33" t="s">
        <v>17</v>
      </c>
      <c r="H37" s="25" t="str">
        <f t="shared" si="2"/>
        <v>Vyplňte</v>
      </c>
      <c r="K37" s="26">
        <f t="shared" si="0"/>
        <v>7</v>
      </c>
    </row>
    <row r="38" spans="1:11" s="26" customFormat="1" ht="32.25" customHeight="1" x14ac:dyDescent="0.25">
      <c r="A38" s="27">
        <v>131</v>
      </c>
      <c r="B38" s="37" t="s">
        <v>45</v>
      </c>
      <c r="C38" s="36" t="s">
        <v>24</v>
      </c>
      <c r="D38" s="30">
        <v>1</v>
      </c>
      <c r="E38" s="31"/>
      <c r="F38" s="32">
        <f t="shared" si="1"/>
        <v>0</v>
      </c>
      <c r="G38" s="33" t="s">
        <v>17</v>
      </c>
      <c r="H38" s="25" t="str">
        <f t="shared" si="2"/>
        <v>Vyplňte</v>
      </c>
      <c r="K38" s="26">
        <f t="shared" si="0"/>
        <v>7</v>
      </c>
    </row>
    <row r="39" spans="1:11" s="26" customFormat="1" ht="32.25" customHeight="1" x14ac:dyDescent="0.25">
      <c r="A39" s="27">
        <v>132</v>
      </c>
      <c r="B39" s="28" t="s">
        <v>46</v>
      </c>
      <c r="C39" s="36" t="s">
        <v>24</v>
      </c>
      <c r="D39" s="30">
        <v>1</v>
      </c>
      <c r="E39" s="31"/>
      <c r="F39" s="32">
        <f t="shared" si="1"/>
        <v>0</v>
      </c>
      <c r="G39" s="33" t="s">
        <v>17</v>
      </c>
      <c r="H39" s="25" t="str">
        <f t="shared" si="2"/>
        <v>Vyplňte</v>
      </c>
      <c r="K39" s="26">
        <f t="shared" si="0"/>
        <v>7</v>
      </c>
    </row>
    <row r="40" spans="1:11" s="26" customFormat="1" ht="32.25" customHeight="1" x14ac:dyDescent="0.25">
      <c r="A40" s="27">
        <v>133</v>
      </c>
      <c r="B40" s="34" t="s">
        <v>47</v>
      </c>
      <c r="C40" s="36" t="s">
        <v>24</v>
      </c>
      <c r="D40" s="30">
        <v>1</v>
      </c>
      <c r="E40" s="31"/>
      <c r="F40" s="32">
        <f t="shared" si="1"/>
        <v>0</v>
      </c>
      <c r="G40" s="33" t="s">
        <v>17</v>
      </c>
      <c r="H40" s="25" t="str">
        <f t="shared" si="2"/>
        <v>Vyplňte</v>
      </c>
      <c r="K40" s="26">
        <f t="shared" si="0"/>
        <v>7</v>
      </c>
    </row>
    <row r="41" spans="1:11" s="26" customFormat="1" ht="32.25" customHeight="1" x14ac:dyDescent="0.25">
      <c r="A41" s="27">
        <v>134</v>
      </c>
      <c r="B41" s="37" t="s">
        <v>48</v>
      </c>
      <c r="C41" s="36" t="s">
        <v>24</v>
      </c>
      <c r="D41" s="30">
        <v>1</v>
      </c>
      <c r="E41" s="31"/>
      <c r="F41" s="32">
        <f t="shared" si="1"/>
        <v>0</v>
      </c>
      <c r="G41" s="33" t="s">
        <v>17</v>
      </c>
      <c r="H41" s="25" t="str">
        <f t="shared" si="2"/>
        <v>Vyplňte</v>
      </c>
      <c r="K41" s="26">
        <f t="shared" si="0"/>
        <v>7</v>
      </c>
    </row>
    <row r="42" spans="1:11" s="26" customFormat="1" ht="32.25" customHeight="1" x14ac:dyDescent="0.25">
      <c r="A42" s="27">
        <v>135</v>
      </c>
      <c r="B42" s="28" t="s">
        <v>49</v>
      </c>
      <c r="C42" s="36" t="s">
        <v>24</v>
      </c>
      <c r="D42" s="30">
        <v>1</v>
      </c>
      <c r="E42" s="31"/>
      <c r="F42" s="32">
        <f t="shared" si="1"/>
        <v>0</v>
      </c>
      <c r="G42" s="33" t="s">
        <v>17</v>
      </c>
      <c r="H42" s="25" t="str">
        <f t="shared" si="2"/>
        <v>Vyplňte</v>
      </c>
      <c r="K42" s="26">
        <f t="shared" si="0"/>
        <v>7</v>
      </c>
    </row>
    <row r="43" spans="1:11" s="26" customFormat="1" ht="50.25" customHeight="1" x14ac:dyDescent="0.25">
      <c r="A43" s="27">
        <v>136</v>
      </c>
      <c r="B43" s="28" t="s">
        <v>50</v>
      </c>
      <c r="C43" s="36" t="s">
        <v>12</v>
      </c>
      <c r="D43" s="30">
        <v>1</v>
      </c>
      <c r="E43" s="31"/>
      <c r="F43" s="32">
        <f t="shared" si="1"/>
        <v>0</v>
      </c>
      <c r="G43" s="33" t="s">
        <v>17</v>
      </c>
      <c r="H43" s="25" t="str">
        <f t="shared" si="2"/>
        <v>Vyplňte</v>
      </c>
      <c r="K43" s="26">
        <f t="shared" si="0"/>
        <v>7</v>
      </c>
    </row>
    <row r="44" spans="1:11" s="26" customFormat="1" ht="18" x14ac:dyDescent="0.25">
      <c r="A44" s="27">
        <v>137</v>
      </c>
      <c r="B44" s="37" t="s">
        <v>51</v>
      </c>
      <c r="C44" s="36" t="s">
        <v>24</v>
      </c>
      <c r="D44" s="30">
        <v>1</v>
      </c>
      <c r="E44" s="31"/>
      <c r="F44" s="32">
        <f t="shared" si="1"/>
        <v>0</v>
      </c>
      <c r="G44" s="33" t="s">
        <v>17</v>
      </c>
      <c r="H44" s="25" t="str">
        <f t="shared" si="2"/>
        <v>Vyplňte</v>
      </c>
      <c r="K44" s="26">
        <f t="shared" si="0"/>
        <v>7</v>
      </c>
    </row>
    <row r="45" spans="1:11" s="26" customFormat="1" ht="64.5" x14ac:dyDescent="0.25">
      <c r="A45" s="27">
        <v>138</v>
      </c>
      <c r="B45" s="34" t="s">
        <v>52</v>
      </c>
      <c r="C45" s="36" t="s">
        <v>24</v>
      </c>
      <c r="D45" s="30">
        <v>1</v>
      </c>
      <c r="E45" s="31"/>
      <c r="F45" s="32">
        <f t="shared" si="1"/>
        <v>0</v>
      </c>
      <c r="G45" s="33" t="s">
        <v>13</v>
      </c>
      <c r="H45" s="25" t="str">
        <f t="shared" si="2"/>
        <v>Vyplňte</v>
      </c>
      <c r="K45" s="26">
        <f t="shared" si="0"/>
        <v>7</v>
      </c>
    </row>
    <row r="46" spans="1:11" s="26" customFormat="1" ht="40.5" customHeight="1" x14ac:dyDescent="0.25">
      <c r="A46" s="27">
        <v>139</v>
      </c>
      <c r="B46" s="38" t="s">
        <v>53</v>
      </c>
      <c r="C46" s="36" t="s">
        <v>24</v>
      </c>
      <c r="D46" s="30">
        <v>1</v>
      </c>
      <c r="E46" s="31"/>
      <c r="F46" s="32">
        <f t="shared" si="1"/>
        <v>0</v>
      </c>
      <c r="G46" s="33" t="s">
        <v>13</v>
      </c>
      <c r="H46" s="25" t="str">
        <f t="shared" si="2"/>
        <v>Vyplňte</v>
      </c>
      <c r="K46" s="26">
        <f t="shared" si="0"/>
        <v>7</v>
      </c>
    </row>
    <row r="47" spans="1:11" s="26" customFormat="1" ht="32.25" customHeight="1" x14ac:dyDescent="0.25">
      <c r="A47" s="27">
        <v>140</v>
      </c>
      <c r="B47" s="37" t="s">
        <v>54</v>
      </c>
      <c r="C47" s="36" t="s">
        <v>16</v>
      </c>
      <c r="D47" s="30">
        <v>1</v>
      </c>
      <c r="E47" s="31"/>
      <c r="F47" s="32">
        <f t="shared" si="1"/>
        <v>0</v>
      </c>
      <c r="G47" s="33" t="s">
        <v>17</v>
      </c>
      <c r="H47" s="25" t="str">
        <f t="shared" si="2"/>
        <v>Vyplňte</v>
      </c>
      <c r="K47" s="26">
        <f t="shared" si="0"/>
        <v>7</v>
      </c>
    </row>
    <row r="48" spans="1:11" s="26" customFormat="1" ht="32.25" customHeight="1" x14ac:dyDescent="0.25">
      <c r="A48" s="27">
        <v>141</v>
      </c>
      <c r="B48" s="34" t="s">
        <v>55</v>
      </c>
      <c r="C48" s="36" t="s">
        <v>24</v>
      </c>
      <c r="D48" s="30">
        <v>1</v>
      </c>
      <c r="E48" s="31"/>
      <c r="F48" s="32">
        <f t="shared" si="1"/>
        <v>0</v>
      </c>
      <c r="G48" s="33" t="s">
        <v>17</v>
      </c>
      <c r="H48" s="25" t="str">
        <f t="shared" si="2"/>
        <v>Vyplňte</v>
      </c>
      <c r="K48" s="26">
        <f t="shared" si="0"/>
        <v>7</v>
      </c>
    </row>
    <row r="49" spans="1:11" s="26" customFormat="1" ht="32.25" customHeight="1" x14ac:dyDescent="0.25">
      <c r="A49" s="27">
        <v>142</v>
      </c>
      <c r="B49" s="38" t="s">
        <v>56</v>
      </c>
      <c r="C49" s="39" t="s">
        <v>24</v>
      </c>
      <c r="D49" s="30">
        <v>1</v>
      </c>
      <c r="E49" s="31"/>
      <c r="F49" s="32">
        <f t="shared" si="1"/>
        <v>0</v>
      </c>
      <c r="G49" s="33" t="s">
        <v>13</v>
      </c>
      <c r="H49" s="25" t="str">
        <f t="shared" si="2"/>
        <v>Vyplňte</v>
      </c>
      <c r="K49" s="26">
        <f t="shared" si="0"/>
        <v>7</v>
      </c>
    </row>
    <row r="50" spans="1:11" s="26" customFormat="1" ht="32.25" customHeight="1" x14ac:dyDescent="0.25">
      <c r="A50" s="27">
        <v>143</v>
      </c>
      <c r="B50" s="38" t="s">
        <v>57</v>
      </c>
      <c r="C50" s="39" t="s">
        <v>24</v>
      </c>
      <c r="D50" s="30">
        <v>1</v>
      </c>
      <c r="E50" s="31"/>
      <c r="F50" s="32">
        <f t="shared" si="1"/>
        <v>0</v>
      </c>
      <c r="G50" s="33" t="s">
        <v>13</v>
      </c>
      <c r="H50" s="25" t="str">
        <f t="shared" si="2"/>
        <v>Vyplňte</v>
      </c>
      <c r="K50" s="26">
        <f t="shared" si="0"/>
        <v>7</v>
      </c>
    </row>
    <row r="51" spans="1:11" s="26" customFormat="1" ht="32.25" customHeight="1" x14ac:dyDescent="0.25">
      <c r="A51" s="27">
        <v>144</v>
      </c>
      <c r="B51" s="38" t="s">
        <v>58</v>
      </c>
      <c r="C51" s="39" t="s">
        <v>24</v>
      </c>
      <c r="D51" s="30">
        <v>1</v>
      </c>
      <c r="E51" s="31"/>
      <c r="F51" s="32">
        <f t="shared" si="1"/>
        <v>0</v>
      </c>
      <c r="G51" s="33" t="s">
        <v>17</v>
      </c>
      <c r="H51" s="25" t="str">
        <f t="shared" si="2"/>
        <v>Vyplňte</v>
      </c>
      <c r="K51" s="26">
        <f t="shared" si="0"/>
        <v>7</v>
      </c>
    </row>
    <row r="52" spans="1:11" s="26" customFormat="1" ht="39" thickBot="1" x14ac:dyDescent="0.3">
      <c r="A52" s="40">
        <v>145</v>
      </c>
      <c r="B52" s="41" t="s">
        <v>59</v>
      </c>
      <c r="C52" s="42" t="s">
        <v>60</v>
      </c>
      <c r="D52" s="43">
        <v>1</v>
      </c>
      <c r="E52" s="44"/>
      <c r="F52" s="45">
        <f>D52*E52</f>
        <v>0</v>
      </c>
      <c r="G52" s="46" t="s">
        <v>13</v>
      </c>
      <c r="H52" s="25" t="str">
        <f t="shared" si="2"/>
        <v>Vyplňte</v>
      </c>
      <c r="K52" s="26">
        <f t="shared" si="0"/>
        <v>7</v>
      </c>
    </row>
    <row r="53" spans="1:11" s="26" customFormat="1" ht="18.75" customHeight="1" x14ac:dyDescent="0.25">
      <c r="B53" s="47"/>
      <c r="C53" s="48"/>
      <c r="D53" s="49"/>
      <c r="E53" s="50"/>
      <c r="F53" s="51"/>
      <c r="G53" s="52"/>
      <c r="H53" s="53"/>
      <c r="K53" s="26">
        <f t="shared" si="0"/>
        <v>0</v>
      </c>
    </row>
    <row r="54" spans="1:11" s="26" customFormat="1" ht="32.25" customHeight="1" thickBot="1" x14ac:dyDescent="0.3">
      <c r="B54" s="9" t="s">
        <v>61</v>
      </c>
      <c r="C54" s="48"/>
      <c r="D54" s="49"/>
      <c r="E54" s="50"/>
      <c r="F54" s="51"/>
      <c r="G54" s="52"/>
      <c r="H54" s="53"/>
      <c r="K54" s="26">
        <f t="shared" si="0"/>
        <v>0</v>
      </c>
    </row>
    <row r="55" spans="1:11" s="26" customFormat="1" ht="51" customHeight="1" x14ac:dyDescent="0.25">
      <c r="A55" s="18">
        <v>201</v>
      </c>
      <c r="B55" s="19" t="s">
        <v>62</v>
      </c>
      <c r="C55" s="54" t="s">
        <v>12</v>
      </c>
      <c r="D55" s="21">
        <v>1</v>
      </c>
      <c r="E55" s="55"/>
      <c r="F55" s="23">
        <f t="shared" si="1"/>
        <v>0</v>
      </c>
      <c r="G55" s="24" t="s">
        <v>17</v>
      </c>
      <c r="H55" s="25" t="str">
        <f t="shared" ref="H55:H76" si="3">IF(AND(ISNUMBER(E55),E55&lt;&gt;""),"","Vyplňte")</f>
        <v>Vyplňte</v>
      </c>
      <c r="K55" s="26">
        <f t="shared" si="0"/>
        <v>7</v>
      </c>
    </row>
    <row r="56" spans="1:11" s="26" customFormat="1" ht="42" customHeight="1" x14ac:dyDescent="0.25">
      <c r="A56" s="27">
        <v>202</v>
      </c>
      <c r="B56" s="28" t="s">
        <v>63</v>
      </c>
      <c r="C56" s="36" t="s">
        <v>16</v>
      </c>
      <c r="D56" s="30">
        <v>1</v>
      </c>
      <c r="E56" s="31"/>
      <c r="F56" s="32">
        <f t="shared" si="1"/>
        <v>0</v>
      </c>
      <c r="G56" s="33" t="s">
        <v>17</v>
      </c>
      <c r="H56" s="25" t="str">
        <f t="shared" si="3"/>
        <v>Vyplňte</v>
      </c>
      <c r="K56" s="26">
        <f t="shared" si="0"/>
        <v>7</v>
      </c>
    </row>
    <row r="57" spans="1:11" s="26" customFormat="1" ht="66" customHeight="1" x14ac:dyDescent="0.25">
      <c r="A57" s="27">
        <v>203</v>
      </c>
      <c r="B57" s="28" t="s">
        <v>64</v>
      </c>
      <c r="C57" s="36" t="s">
        <v>12</v>
      </c>
      <c r="D57" s="30">
        <v>1</v>
      </c>
      <c r="E57" s="31"/>
      <c r="F57" s="32">
        <f t="shared" si="1"/>
        <v>0</v>
      </c>
      <c r="G57" s="33" t="s">
        <v>13</v>
      </c>
      <c r="H57" s="25" t="str">
        <f t="shared" si="3"/>
        <v>Vyplňte</v>
      </c>
      <c r="K57" s="26">
        <f t="shared" si="0"/>
        <v>7</v>
      </c>
    </row>
    <row r="58" spans="1:11" s="26" customFormat="1" ht="26.25" customHeight="1" x14ac:dyDescent="0.25">
      <c r="A58" s="27">
        <v>204</v>
      </c>
      <c r="B58" s="28" t="s">
        <v>65</v>
      </c>
      <c r="C58" s="36" t="s">
        <v>12</v>
      </c>
      <c r="D58" s="30">
        <v>1</v>
      </c>
      <c r="E58" s="31"/>
      <c r="F58" s="32">
        <f t="shared" si="1"/>
        <v>0</v>
      </c>
      <c r="G58" s="33" t="s">
        <v>13</v>
      </c>
      <c r="H58" s="25" t="str">
        <f t="shared" si="3"/>
        <v>Vyplňte</v>
      </c>
      <c r="K58" s="26">
        <f t="shared" si="0"/>
        <v>7</v>
      </c>
    </row>
    <row r="59" spans="1:11" s="26" customFormat="1" ht="26.25" customHeight="1" x14ac:dyDescent="0.25">
      <c r="A59" s="27">
        <v>205</v>
      </c>
      <c r="B59" s="28" t="s">
        <v>14</v>
      </c>
      <c r="C59" s="36" t="s">
        <v>12</v>
      </c>
      <c r="D59" s="30">
        <v>1</v>
      </c>
      <c r="E59" s="31"/>
      <c r="F59" s="32">
        <f t="shared" si="1"/>
        <v>0</v>
      </c>
      <c r="G59" s="33" t="s">
        <v>13</v>
      </c>
      <c r="H59" s="25" t="str">
        <f t="shared" si="3"/>
        <v>Vyplňte</v>
      </c>
      <c r="K59" s="26">
        <f t="shared" si="0"/>
        <v>7</v>
      </c>
    </row>
    <row r="60" spans="1:11" s="26" customFormat="1" ht="71.25" customHeight="1" x14ac:dyDescent="0.25">
      <c r="A60" s="27">
        <v>206</v>
      </c>
      <c r="B60" s="28" t="s">
        <v>66</v>
      </c>
      <c r="C60" s="36" t="s">
        <v>16</v>
      </c>
      <c r="D60" s="30">
        <v>1</v>
      </c>
      <c r="E60" s="31"/>
      <c r="F60" s="32">
        <f t="shared" si="1"/>
        <v>0</v>
      </c>
      <c r="G60" s="33" t="s">
        <v>13</v>
      </c>
      <c r="H60" s="25" t="str">
        <f t="shared" si="3"/>
        <v>Vyplňte</v>
      </c>
      <c r="K60" s="26">
        <f t="shared" si="0"/>
        <v>7</v>
      </c>
    </row>
    <row r="61" spans="1:11" s="26" customFormat="1" ht="23.25" customHeight="1" x14ac:dyDescent="0.25">
      <c r="A61" s="27">
        <v>207</v>
      </c>
      <c r="B61" s="28" t="s">
        <v>18</v>
      </c>
      <c r="C61" s="36" t="s">
        <v>16</v>
      </c>
      <c r="D61" s="30">
        <v>1</v>
      </c>
      <c r="E61" s="31"/>
      <c r="F61" s="32">
        <f t="shared" si="1"/>
        <v>0</v>
      </c>
      <c r="G61" s="33" t="s">
        <v>13</v>
      </c>
      <c r="H61" s="25" t="str">
        <f t="shared" si="3"/>
        <v>Vyplňte</v>
      </c>
      <c r="K61" s="26">
        <f t="shared" si="0"/>
        <v>7</v>
      </c>
    </row>
    <row r="62" spans="1:11" s="26" customFormat="1" ht="89.25" x14ac:dyDescent="0.25">
      <c r="A62" s="27">
        <v>208</v>
      </c>
      <c r="B62" s="28" t="s">
        <v>67</v>
      </c>
      <c r="C62" s="36" t="s">
        <v>16</v>
      </c>
      <c r="D62" s="30">
        <v>1</v>
      </c>
      <c r="E62" s="31"/>
      <c r="F62" s="32">
        <f t="shared" si="1"/>
        <v>0</v>
      </c>
      <c r="G62" s="33" t="s">
        <v>13</v>
      </c>
      <c r="H62" s="25" t="str">
        <f t="shared" si="3"/>
        <v>Vyplňte</v>
      </c>
      <c r="K62" s="26">
        <f t="shared" si="0"/>
        <v>7</v>
      </c>
    </row>
    <row r="63" spans="1:11" s="26" customFormat="1" ht="24" customHeight="1" x14ac:dyDescent="0.25">
      <c r="A63" s="27">
        <v>209</v>
      </c>
      <c r="B63" s="28" t="s">
        <v>68</v>
      </c>
      <c r="C63" s="36" t="s">
        <v>16</v>
      </c>
      <c r="D63" s="30">
        <v>1</v>
      </c>
      <c r="E63" s="31"/>
      <c r="F63" s="32">
        <f t="shared" si="1"/>
        <v>0</v>
      </c>
      <c r="G63" s="33" t="s">
        <v>13</v>
      </c>
      <c r="H63" s="25" t="str">
        <f t="shared" si="3"/>
        <v>Vyplňte</v>
      </c>
      <c r="K63" s="26">
        <f t="shared" si="0"/>
        <v>7</v>
      </c>
    </row>
    <row r="64" spans="1:11" s="26" customFormat="1" ht="24" customHeight="1" x14ac:dyDescent="0.25">
      <c r="A64" s="27">
        <v>210</v>
      </c>
      <c r="B64" s="28" t="s">
        <v>69</v>
      </c>
      <c r="C64" s="36" t="s">
        <v>16</v>
      </c>
      <c r="D64" s="30">
        <v>1</v>
      </c>
      <c r="E64" s="31"/>
      <c r="F64" s="32">
        <f t="shared" si="1"/>
        <v>0</v>
      </c>
      <c r="G64" s="33" t="s">
        <v>13</v>
      </c>
      <c r="H64" s="25" t="str">
        <f t="shared" si="3"/>
        <v>Vyplňte</v>
      </c>
      <c r="K64" s="26">
        <f t="shared" si="0"/>
        <v>7</v>
      </c>
    </row>
    <row r="65" spans="1:11" s="26" customFormat="1" ht="42.75" customHeight="1" x14ac:dyDescent="0.25">
      <c r="A65" s="27">
        <v>211</v>
      </c>
      <c r="B65" s="28" t="s">
        <v>70</v>
      </c>
      <c r="C65" s="36" t="s">
        <v>16</v>
      </c>
      <c r="D65" s="30">
        <v>1</v>
      </c>
      <c r="E65" s="31"/>
      <c r="F65" s="32">
        <f t="shared" si="1"/>
        <v>0</v>
      </c>
      <c r="G65" s="33" t="s">
        <v>13</v>
      </c>
      <c r="H65" s="25" t="str">
        <f t="shared" si="3"/>
        <v>Vyplňte</v>
      </c>
      <c r="K65" s="26">
        <f t="shared" si="0"/>
        <v>7</v>
      </c>
    </row>
    <row r="66" spans="1:11" s="26" customFormat="1" ht="39" customHeight="1" x14ac:dyDescent="0.25">
      <c r="A66" s="27">
        <v>212</v>
      </c>
      <c r="B66" s="28" t="s">
        <v>71</v>
      </c>
      <c r="C66" s="36" t="s">
        <v>16</v>
      </c>
      <c r="D66" s="30">
        <v>1</v>
      </c>
      <c r="E66" s="31"/>
      <c r="F66" s="32">
        <f t="shared" si="1"/>
        <v>0</v>
      </c>
      <c r="G66" s="33" t="s">
        <v>13</v>
      </c>
      <c r="H66" s="25" t="str">
        <f t="shared" si="3"/>
        <v>Vyplňte</v>
      </c>
      <c r="K66" s="26">
        <f t="shared" si="0"/>
        <v>7</v>
      </c>
    </row>
    <row r="67" spans="1:11" s="26" customFormat="1" ht="53.25" customHeight="1" x14ac:dyDescent="0.25">
      <c r="A67" s="27">
        <v>213</v>
      </c>
      <c r="B67" s="28" t="s">
        <v>72</v>
      </c>
      <c r="C67" s="36" t="s">
        <v>16</v>
      </c>
      <c r="D67" s="30">
        <v>1</v>
      </c>
      <c r="E67" s="31"/>
      <c r="F67" s="32">
        <f t="shared" si="1"/>
        <v>0</v>
      </c>
      <c r="G67" s="33" t="s">
        <v>13</v>
      </c>
      <c r="H67" s="25" t="str">
        <f t="shared" si="3"/>
        <v>Vyplňte</v>
      </c>
      <c r="K67" s="26">
        <f t="shared" si="0"/>
        <v>7</v>
      </c>
    </row>
    <row r="68" spans="1:11" s="26" customFormat="1" ht="56.25" customHeight="1" x14ac:dyDescent="0.25">
      <c r="A68" s="27">
        <v>214</v>
      </c>
      <c r="B68" s="28" t="s">
        <v>73</v>
      </c>
      <c r="C68" s="36" t="s">
        <v>16</v>
      </c>
      <c r="D68" s="30">
        <v>1</v>
      </c>
      <c r="E68" s="31"/>
      <c r="F68" s="32">
        <f t="shared" si="1"/>
        <v>0</v>
      </c>
      <c r="G68" s="33" t="s">
        <v>13</v>
      </c>
      <c r="H68" s="25" t="str">
        <f t="shared" si="3"/>
        <v>Vyplňte</v>
      </c>
      <c r="K68" s="26">
        <f t="shared" si="0"/>
        <v>7</v>
      </c>
    </row>
    <row r="69" spans="1:11" s="26" customFormat="1" ht="21.75" customHeight="1" x14ac:dyDescent="0.25">
      <c r="A69" s="27">
        <v>215</v>
      </c>
      <c r="B69" s="28" t="s">
        <v>74</v>
      </c>
      <c r="C69" s="36" t="s">
        <v>16</v>
      </c>
      <c r="D69" s="30">
        <v>1</v>
      </c>
      <c r="E69" s="31"/>
      <c r="F69" s="32">
        <f t="shared" si="1"/>
        <v>0</v>
      </c>
      <c r="G69" s="33" t="s">
        <v>13</v>
      </c>
      <c r="H69" s="25" t="str">
        <f t="shared" si="3"/>
        <v>Vyplňte</v>
      </c>
      <c r="K69" s="26">
        <f t="shared" si="0"/>
        <v>7</v>
      </c>
    </row>
    <row r="70" spans="1:11" s="26" customFormat="1" ht="21.75" customHeight="1" x14ac:dyDescent="0.25">
      <c r="A70" s="27">
        <v>216</v>
      </c>
      <c r="B70" s="28" t="s">
        <v>75</v>
      </c>
      <c r="C70" s="36" t="s">
        <v>16</v>
      </c>
      <c r="D70" s="30">
        <v>1</v>
      </c>
      <c r="E70" s="31"/>
      <c r="F70" s="32">
        <f t="shared" si="1"/>
        <v>0</v>
      </c>
      <c r="G70" s="33" t="s">
        <v>13</v>
      </c>
      <c r="H70" s="25" t="str">
        <f t="shared" si="3"/>
        <v>Vyplňte</v>
      </c>
      <c r="K70" s="26">
        <f t="shared" si="0"/>
        <v>7</v>
      </c>
    </row>
    <row r="71" spans="1:11" s="26" customFormat="1" ht="32.25" customHeight="1" x14ac:dyDescent="0.25">
      <c r="A71" s="27">
        <v>217</v>
      </c>
      <c r="B71" s="28" t="s">
        <v>76</v>
      </c>
      <c r="C71" s="36" t="s">
        <v>16</v>
      </c>
      <c r="D71" s="30">
        <v>1</v>
      </c>
      <c r="E71" s="31"/>
      <c r="F71" s="32">
        <f t="shared" si="1"/>
        <v>0</v>
      </c>
      <c r="G71" s="33" t="s">
        <v>17</v>
      </c>
      <c r="H71" s="25" t="str">
        <f t="shared" si="3"/>
        <v>Vyplňte</v>
      </c>
      <c r="K71" s="26">
        <f t="shared" si="0"/>
        <v>7</v>
      </c>
    </row>
    <row r="72" spans="1:11" s="26" customFormat="1" ht="32.25" customHeight="1" x14ac:dyDescent="0.25">
      <c r="A72" s="27">
        <v>218</v>
      </c>
      <c r="B72" s="28" t="s">
        <v>77</v>
      </c>
      <c r="C72" s="36" t="s">
        <v>78</v>
      </c>
      <c r="D72" s="30">
        <v>1</v>
      </c>
      <c r="E72" s="31"/>
      <c r="F72" s="32">
        <f t="shared" si="1"/>
        <v>0</v>
      </c>
      <c r="G72" s="33" t="s">
        <v>17</v>
      </c>
      <c r="H72" s="25" t="str">
        <f t="shared" si="3"/>
        <v>Vyplňte</v>
      </c>
      <c r="K72" s="26">
        <f t="shared" ref="K72:K76" si="4">LEN(H72)</f>
        <v>7</v>
      </c>
    </row>
    <row r="73" spans="1:11" s="26" customFormat="1" ht="53.25" customHeight="1" x14ac:dyDescent="0.25">
      <c r="A73" s="27">
        <v>219</v>
      </c>
      <c r="B73" s="28" t="s">
        <v>79</v>
      </c>
      <c r="C73" s="36" t="s">
        <v>12</v>
      </c>
      <c r="D73" s="30">
        <v>1</v>
      </c>
      <c r="E73" s="31"/>
      <c r="F73" s="32">
        <f t="shared" si="1"/>
        <v>0</v>
      </c>
      <c r="G73" s="33" t="s">
        <v>13</v>
      </c>
      <c r="H73" s="25" t="str">
        <f t="shared" si="3"/>
        <v>Vyplňte</v>
      </c>
      <c r="K73" s="26">
        <f t="shared" si="4"/>
        <v>7</v>
      </c>
    </row>
    <row r="74" spans="1:11" s="26" customFormat="1" ht="71.25" customHeight="1" x14ac:dyDescent="0.25">
      <c r="A74" s="27">
        <v>220</v>
      </c>
      <c r="B74" s="28" t="s">
        <v>80</v>
      </c>
      <c r="C74" s="36" t="s">
        <v>16</v>
      </c>
      <c r="D74" s="30">
        <v>1</v>
      </c>
      <c r="E74" s="31"/>
      <c r="F74" s="32">
        <f t="shared" si="1"/>
        <v>0</v>
      </c>
      <c r="G74" s="33" t="s">
        <v>17</v>
      </c>
      <c r="H74" s="25" t="str">
        <f t="shared" si="3"/>
        <v>Vyplňte</v>
      </c>
      <c r="K74" s="26">
        <f t="shared" si="4"/>
        <v>7</v>
      </c>
    </row>
    <row r="75" spans="1:11" s="26" customFormat="1" ht="55.5" customHeight="1" x14ac:dyDescent="0.25">
      <c r="A75" s="27">
        <v>221</v>
      </c>
      <c r="B75" s="28" t="s">
        <v>81</v>
      </c>
      <c r="C75" s="36" t="s">
        <v>16</v>
      </c>
      <c r="D75" s="30">
        <v>1</v>
      </c>
      <c r="E75" s="31"/>
      <c r="F75" s="32">
        <f t="shared" si="1"/>
        <v>0</v>
      </c>
      <c r="G75" s="33" t="s">
        <v>17</v>
      </c>
      <c r="H75" s="25" t="str">
        <f t="shared" si="3"/>
        <v>Vyplňte</v>
      </c>
      <c r="K75" s="26">
        <f t="shared" si="4"/>
        <v>7</v>
      </c>
    </row>
    <row r="76" spans="1:11" s="26" customFormat="1" ht="35.25" customHeight="1" thickBot="1" x14ac:dyDescent="0.3">
      <c r="A76" s="40">
        <v>222</v>
      </c>
      <c r="B76" s="41" t="s">
        <v>82</v>
      </c>
      <c r="C76" s="56" t="s">
        <v>16</v>
      </c>
      <c r="D76" s="43">
        <v>1</v>
      </c>
      <c r="E76" s="44"/>
      <c r="F76" s="45">
        <f t="shared" si="1"/>
        <v>0</v>
      </c>
      <c r="G76" s="46" t="s">
        <v>17</v>
      </c>
      <c r="H76" s="25" t="str">
        <f t="shared" si="3"/>
        <v>Vyplňte</v>
      </c>
      <c r="K76" s="26">
        <f t="shared" si="4"/>
        <v>7</v>
      </c>
    </row>
    <row r="77" spans="1:11" s="26" customFormat="1" ht="32.25" customHeight="1" x14ac:dyDescent="0.25">
      <c r="B77" s="57"/>
      <c r="C77" s="58"/>
      <c r="D77" s="59"/>
      <c r="E77" s="50"/>
      <c r="F77" s="51"/>
      <c r="G77" s="52"/>
      <c r="H77" s="53"/>
    </row>
    <row r="78" spans="1:11" s="26" customFormat="1" ht="32.25" customHeight="1" thickBot="1" x14ac:dyDescent="0.3">
      <c r="B78" s="9" t="s">
        <v>83</v>
      </c>
      <c r="C78" s="58"/>
      <c r="D78" s="59"/>
      <c r="E78" s="50"/>
      <c r="F78" s="51"/>
      <c r="G78" s="52"/>
      <c r="H78" s="53"/>
    </row>
    <row r="79" spans="1:11" s="26" customFormat="1" ht="45.75" customHeight="1" x14ac:dyDescent="0.25">
      <c r="A79" s="18">
        <v>301</v>
      </c>
      <c r="B79" s="60" t="s">
        <v>84</v>
      </c>
      <c r="C79" s="54" t="s">
        <v>16</v>
      </c>
      <c r="D79" s="21">
        <v>1</v>
      </c>
      <c r="E79" s="55"/>
      <c r="F79" s="23">
        <f t="shared" si="1"/>
        <v>0</v>
      </c>
      <c r="G79" s="24" t="s">
        <v>17</v>
      </c>
      <c r="H79" s="25" t="str">
        <f t="shared" ref="H79:H90" si="5">IF(AND(ISNUMBER(E79),E79&lt;&gt;""),"","Vyplňte")</f>
        <v>Vyplňte</v>
      </c>
      <c r="K79" s="26">
        <f t="shared" ref="K79:K90" si="6">LEN(H79)</f>
        <v>7</v>
      </c>
    </row>
    <row r="80" spans="1:11" s="26" customFormat="1" ht="39.75" customHeight="1" x14ac:dyDescent="0.25">
      <c r="A80" s="27">
        <v>302</v>
      </c>
      <c r="B80" s="35" t="s">
        <v>85</v>
      </c>
      <c r="C80" s="36" t="s">
        <v>16</v>
      </c>
      <c r="D80" s="30">
        <v>1</v>
      </c>
      <c r="E80" s="31"/>
      <c r="F80" s="32">
        <f t="shared" ref="F80:F154" si="7">D80*E80</f>
        <v>0</v>
      </c>
      <c r="G80" s="33" t="s">
        <v>13</v>
      </c>
      <c r="H80" s="25" t="str">
        <f t="shared" si="5"/>
        <v>Vyplňte</v>
      </c>
      <c r="K80" s="26">
        <f t="shared" si="6"/>
        <v>7</v>
      </c>
    </row>
    <row r="81" spans="1:11" s="26" customFormat="1" ht="51.75" customHeight="1" x14ac:dyDescent="0.25">
      <c r="A81" s="27">
        <v>303</v>
      </c>
      <c r="B81" s="34" t="s">
        <v>86</v>
      </c>
      <c r="C81" s="36" t="s">
        <v>16</v>
      </c>
      <c r="D81" s="30">
        <v>1</v>
      </c>
      <c r="E81" s="31"/>
      <c r="F81" s="32">
        <f t="shared" si="7"/>
        <v>0</v>
      </c>
      <c r="G81" s="33" t="s">
        <v>13</v>
      </c>
      <c r="H81" s="25" t="str">
        <f t="shared" si="5"/>
        <v>Vyplňte</v>
      </c>
      <c r="K81" s="26">
        <f t="shared" si="6"/>
        <v>7</v>
      </c>
    </row>
    <row r="82" spans="1:11" s="26" customFormat="1" ht="54" customHeight="1" x14ac:dyDescent="0.25">
      <c r="A82" s="27">
        <v>304</v>
      </c>
      <c r="B82" s="35" t="s">
        <v>87</v>
      </c>
      <c r="C82" s="36" t="s">
        <v>16</v>
      </c>
      <c r="D82" s="30">
        <v>1</v>
      </c>
      <c r="E82" s="31"/>
      <c r="F82" s="32">
        <f t="shared" si="7"/>
        <v>0</v>
      </c>
      <c r="G82" s="33" t="s">
        <v>13</v>
      </c>
      <c r="H82" s="25" t="str">
        <f t="shared" si="5"/>
        <v>Vyplňte</v>
      </c>
      <c r="K82" s="26">
        <f t="shared" si="6"/>
        <v>7</v>
      </c>
    </row>
    <row r="83" spans="1:11" s="26" customFormat="1" ht="22.5" customHeight="1" x14ac:dyDescent="0.25">
      <c r="A83" s="27">
        <v>305</v>
      </c>
      <c r="B83" s="35" t="s">
        <v>88</v>
      </c>
      <c r="C83" s="36" t="s">
        <v>16</v>
      </c>
      <c r="D83" s="30">
        <v>1</v>
      </c>
      <c r="E83" s="31"/>
      <c r="F83" s="32">
        <f t="shared" si="7"/>
        <v>0</v>
      </c>
      <c r="G83" s="33" t="s">
        <v>13</v>
      </c>
      <c r="H83" s="25" t="str">
        <f t="shared" si="5"/>
        <v>Vyplňte</v>
      </c>
      <c r="K83" s="26">
        <f t="shared" si="6"/>
        <v>7</v>
      </c>
    </row>
    <row r="84" spans="1:11" s="26" customFormat="1" ht="22.5" customHeight="1" x14ac:dyDescent="0.25">
      <c r="A84" s="27">
        <v>306</v>
      </c>
      <c r="B84" s="35" t="s">
        <v>89</v>
      </c>
      <c r="C84" s="36" t="s">
        <v>16</v>
      </c>
      <c r="D84" s="30">
        <v>1</v>
      </c>
      <c r="E84" s="31"/>
      <c r="F84" s="32">
        <f t="shared" si="7"/>
        <v>0</v>
      </c>
      <c r="G84" s="33" t="s">
        <v>13</v>
      </c>
      <c r="H84" s="25" t="str">
        <f t="shared" si="5"/>
        <v>Vyplňte</v>
      </c>
      <c r="K84" s="26">
        <f t="shared" si="6"/>
        <v>7</v>
      </c>
    </row>
    <row r="85" spans="1:11" s="26" customFormat="1" ht="60.75" customHeight="1" x14ac:dyDescent="0.25">
      <c r="A85" s="27">
        <v>307</v>
      </c>
      <c r="B85" s="35" t="s">
        <v>90</v>
      </c>
      <c r="C85" s="36" t="s">
        <v>16</v>
      </c>
      <c r="D85" s="30">
        <v>1</v>
      </c>
      <c r="E85" s="31"/>
      <c r="F85" s="32">
        <f t="shared" si="7"/>
        <v>0</v>
      </c>
      <c r="G85" s="33" t="s">
        <v>13</v>
      </c>
      <c r="H85" s="25" t="str">
        <f t="shared" si="5"/>
        <v>Vyplňte</v>
      </c>
      <c r="K85" s="26">
        <f t="shared" si="6"/>
        <v>7</v>
      </c>
    </row>
    <row r="86" spans="1:11" s="26" customFormat="1" ht="32.25" customHeight="1" x14ac:dyDescent="0.25">
      <c r="A86" s="27">
        <v>308</v>
      </c>
      <c r="B86" s="35" t="s">
        <v>91</v>
      </c>
      <c r="C86" s="36" t="s">
        <v>92</v>
      </c>
      <c r="D86" s="30">
        <v>1</v>
      </c>
      <c r="E86" s="31"/>
      <c r="F86" s="32">
        <f t="shared" si="7"/>
        <v>0</v>
      </c>
      <c r="G86" s="33" t="s">
        <v>13</v>
      </c>
      <c r="H86" s="25" t="str">
        <f t="shared" si="5"/>
        <v>Vyplňte</v>
      </c>
      <c r="K86" s="26">
        <f t="shared" si="6"/>
        <v>7</v>
      </c>
    </row>
    <row r="87" spans="1:11" s="26" customFormat="1" ht="32.25" customHeight="1" x14ac:dyDescent="0.25">
      <c r="A87" s="27">
        <v>309</v>
      </c>
      <c r="B87" s="28" t="s">
        <v>93</v>
      </c>
      <c r="C87" s="36" t="s">
        <v>78</v>
      </c>
      <c r="D87" s="30">
        <v>1</v>
      </c>
      <c r="E87" s="31"/>
      <c r="F87" s="32">
        <f t="shared" si="7"/>
        <v>0</v>
      </c>
      <c r="G87" s="33" t="s">
        <v>17</v>
      </c>
      <c r="H87" s="25" t="str">
        <f t="shared" si="5"/>
        <v>Vyplňte</v>
      </c>
      <c r="K87" s="26">
        <f t="shared" si="6"/>
        <v>7</v>
      </c>
    </row>
    <row r="88" spans="1:11" s="26" customFormat="1" ht="32.25" customHeight="1" x14ac:dyDescent="0.25">
      <c r="A88" s="27">
        <v>310</v>
      </c>
      <c r="B88" s="28" t="s">
        <v>94</v>
      </c>
      <c r="C88" s="36" t="s">
        <v>12</v>
      </c>
      <c r="D88" s="30">
        <v>1</v>
      </c>
      <c r="E88" s="31"/>
      <c r="F88" s="32">
        <f t="shared" si="7"/>
        <v>0</v>
      </c>
      <c r="G88" s="33" t="s">
        <v>17</v>
      </c>
      <c r="H88" s="25" t="str">
        <f t="shared" si="5"/>
        <v>Vyplňte</v>
      </c>
      <c r="K88" s="26">
        <f t="shared" si="6"/>
        <v>7</v>
      </c>
    </row>
    <row r="89" spans="1:11" s="26" customFormat="1" ht="40.5" customHeight="1" x14ac:dyDescent="0.25">
      <c r="A89" s="27">
        <v>311</v>
      </c>
      <c r="B89" s="28" t="s">
        <v>95</v>
      </c>
      <c r="C89" s="36" t="s">
        <v>16</v>
      </c>
      <c r="D89" s="30">
        <v>1</v>
      </c>
      <c r="E89" s="31"/>
      <c r="F89" s="32">
        <f t="shared" si="7"/>
        <v>0</v>
      </c>
      <c r="G89" s="33" t="s">
        <v>17</v>
      </c>
      <c r="H89" s="25" t="str">
        <f t="shared" si="5"/>
        <v>Vyplňte</v>
      </c>
      <c r="K89" s="26">
        <f t="shared" si="6"/>
        <v>7</v>
      </c>
    </row>
    <row r="90" spans="1:11" s="26" customFormat="1" ht="32.25" customHeight="1" thickBot="1" x14ac:dyDescent="0.3">
      <c r="A90" s="40">
        <v>312</v>
      </c>
      <c r="B90" s="41" t="s">
        <v>96</v>
      </c>
      <c r="C90" s="42" t="s">
        <v>24</v>
      </c>
      <c r="D90" s="43">
        <v>1</v>
      </c>
      <c r="E90" s="44"/>
      <c r="F90" s="45">
        <f t="shared" si="7"/>
        <v>0</v>
      </c>
      <c r="G90" s="46" t="s">
        <v>13</v>
      </c>
      <c r="H90" s="25" t="str">
        <f t="shared" si="5"/>
        <v>Vyplňte</v>
      </c>
      <c r="K90" s="26">
        <f t="shared" si="6"/>
        <v>7</v>
      </c>
    </row>
    <row r="91" spans="1:11" s="26" customFormat="1" ht="32.25" customHeight="1" x14ac:dyDescent="0.25">
      <c r="B91" s="61"/>
      <c r="C91" s="58"/>
      <c r="D91" s="49"/>
      <c r="E91" s="50"/>
      <c r="F91" s="51"/>
      <c r="G91" s="52"/>
      <c r="H91" s="62"/>
    </row>
    <row r="92" spans="1:11" s="26" customFormat="1" ht="32.25" customHeight="1" thickBot="1" x14ac:dyDescent="0.3">
      <c r="B92" s="9" t="s">
        <v>97</v>
      </c>
      <c r="C92" s="58"/>
      <c r="D92" s="49"/>
      <c r="E92" s="50"/>
      <c r="F92" s="51"/>
      <c r="G92" s="52"/>
      <c r="H92" s="62"/>
    </row>
    <row r="93" spans="1:11" s="26" customFormat="1" ht="68.25" customHeight="1" x14ac:dyDescent="0.25">
      <c r="A93" s="18">
        <v>401</v>
      </c>
      <c r="B93" s="63" t="s">
        <v>98</v>
      </c>
      <c r="C93" s="54" t="s">
        <v>16</v>
      </c>
      <c r="D93" s="21">
        <v>1</v>
      </c>
      <c r="E93" s="64"/>
      <c r="F93" s="65">
        <f t="shared" si="7"/>
        <v>0</v>
      </c>
      <c r="G93" s="66" t="s">
        <v>13</v>
      </c>
      <c r="H93" s="25" t="str">
        <f t="shared" ref="H93:H107" si="8">IF(AND(ISNUMBER(E93),E93&lt;&gt;""),"","Vyplňte")</f>
        <v>Vyplňte</v>
      </c>
      <c r="K93" s="26">
        <f t="shared" ref="K93:K107" si="9">LEN(H93)</f>
        <v>7</v>
      </c>
    </row>
    <row r="94" spans="1:11" s="26" customFormat="1" ht="30.75" customHeight="1" x14ac:dyDescent="0.25">
      <c r="A94" s="27">
        <v>402</v>
      </c>
      <c r="B94" s="28" t="s">
        <v>99</v>
      </c>
      <c r="C94" s="39" t="s">
        <v>16</v>
      </c>
      <c r="D94" s="30">
        <v>1</v>
      </c>
      <c r="E94" s="67"/>
      <c r="F94" s="68">
        <f t="shared" si="7"/>
        <v>0</v>
      </c>
      <c r="G94" s="69" t="s">
        <v>13</v>
      </c>
      <c r="H94" s="25" t="str">
        <f t="shared" si="8"/>
        <v>Vyplňte</v>
      </c>
      <c r="K94" s="26">
        <f t="shared" si="9"/>
        <v>7</v>
      </c>
    </row>
    <row r="95" spans="1:11" s="26" customFormat="1" ht="30.75" customHeight="1" x14ac:dyDescent="0.25">
      <c r="A95" s="27">
        <v>403</v>
      </c>
      <c r="B95" s="28" t="s">
        <v>100</v>
      </c>
      <c r="C95" s="39" t="s">
        <v>16</v>
      </c>
      <c r="D95" s="30">
        <v>1</v>
      </c>
      <c r="E95" s="67"/>
      <c r="F95" s="68">
        <f t="shared" si="7"/>
        <v>0</v>
      </c>
      <c r="G95" s="69" t="s">
        <v>13</v>
      </c>
      <c r="H95" s="25" t="str">
        <f t="shared" si="8"/>
        <v>Vyplňte</v>
      </c>
      <c r="K95" s="26">
        <f t="shared" si="9"/>
        <v>7</v>
      </c>
    </row>
    <row r="96" spans="1:11" s="26" customFormat="1" ht="153" x14ac:dyDescent="0.25">
      <c r="A96" s="27">
        <v>404</v>
      </c>
      <c r="B96" s="28" t="s">
        <v>101</v>
      </c>
      <c r="C96" s="36" t="s">
        <v>12</v>
      </c>
      <c r="D96" s="30">
        <v>1</v>
      </c>
      <c r="E96" s="67"/>
      <c r="F96" s="68">
        <f t="shared" si="7"/>
        <v>0</v>
      </c>
      <c r="G96" s="69" t="s">
        <v>13</v>
      </c>
      <c r="H96" s="25" t="str">
        <f t="shared" si="8"/>
        <v>Vyplňte</v>
      </c>
      <c r="K96" s="26">
        <f t="shared" si="9"/>
        <v>7</v>
      </c>
    </row>
    <row r="97" spans="1:11" s="26" customFormat="1" ht="31.5" customHeight="1" x14ac:dyDescent="0.25">
      <c r="A97" s="27">
        <v>405</v>
      </c>
      <c r="B97" s="28" t="s">
        <v>102</v>
      </c>
      <c r="C97" s="39" t="s">
        <v>12</v>
      </c>
      <c r="D97" s="30">
        <v>1</v>
      </c>
      <c r="E97" s="67"/>
      <c r="F97" s="68">
        <f t="shared" si="7"/>
        <v>0</v>
      </c>
      <c r="G97" s="69" t="s">
        <v>13</v>
      </c>
      <c r="H97" s="25" t="str">
        <f t="shared" si="8"/>
        <v>Vyplňte</v>
      </c>
      <c r="K97" s="26">
        <f t="shared" si="9"/>
        <v>7</v>
      </c>
    </row>
    <row r="98" spans="1:11" s="26" customFormat="1" ht="31.5" customHeight="1" x14ac:dyDescent="0.25">
      <c r="A98" s="27">
        <v>406</v>
      </c>
      <c r="B98" s="28" t="s">
        <v>103</v>
      </c>
      <c r="C98" s="39" t="s">
        <v>12</v>
      </c>
      <c r="D98" s="30">
        <v>1</v>
      </c>
      <c r="E98" s="67"/>
      <c r="F98" s="68">
        <f t="shared" si="7"/>
        <v>0</v>
      </c>
      <c r="G98" s="69" t="s">
        <v>13</v>
      </c>
      <c r="H98" s="25" t="str">
        <f t="shared" si="8"/>
        <v>Vyplňte</v>
      </c>
      <c r="K98" s="26">
        <f t="shared" si="9"/>
        <v>7</v>
      </c>
    </row>
    <row r="99" spans="1:11" s="26" customFormat="1" ht="31.5" customHeight="1" x14ac:dyDescent="0.25">
      <c r="A99" s="27">
        <v>407</v>
      </c>
      <c r="B99" s="28" t="s">
        <v>104</v>
      </c>
      <c r="C99" s="39" t="s">
        <v>12</v>
      </c>
      <c r="D99" s="30">
        <v>1</v>
      </c>
      <c r="E99" s="67"/>
      <c r="F99" s="68">
        <f t="shared" si="7"/>
        <v>0</v>
      </c>
      <c r="G99" s="69" t="s">
        <v>13</v>
      </c>
      <c r="H99" s="25" t="str">
        <f t="shared" si="8"/>
        <v>Vyplňte</v>
      </c>
      <c r="K99" s="26">
        <f t="shared" si="9"/>
        <v>7</v>
      </c>
    </row>
    <row r="100" spans="1:11" s="26" customFormat="1" ht="204" x14ac:dyDescent="0.25">
      <c r="A100" s="27">
        <v>408</v>
      </c>
      <c r="B100" s="28" t="s">
        <v>105</v>
      </c>
      <c r="C100" s="36" t="s">
        <v>16</v>
      </c>
      <c r="D100" s="30">
        <v>1</v>
      </c>
      <c r="E100" s="67"/>
      <c r="F100" s="68">
        <f t="shared" si="7"/>
        <v>0</v>
      </c>
      <c r="G100" s="69" t="s">
        <v>13</v>
      </c>
      <c r="H100" s="25" t="str">
        <f t="shared" si="8"/>
        <v>Vyplňte</v>
      </c>
      <c r="K100" s="26">
        <f t="shared" si="9"/>
        <v>7</v>
      </c>
    </row>
    <row r="101" spans="1:11" s="26" customFormat="1" ht="25.5" customHeight="1" x14ac:dyDescent="0.25">
      <c r="A101" s="27">
        <v>409</v>
      </c>
      <c r="B101" s="28" t="s">
        <v>106</v>
      </c>
      <c r="C101" s="36" t="s">
        <v>16</v>
      </c>
      <c r="D101" s="30">
        <v>1</v>
      </c>
      <c r="E101" s="67"/>
      <c r="F101" s="68">
        <f t="shared" si="7"/>
        <v>0</v>
      </c>
      <c r="G101" s="69" t="s">
        <v>13</v>
      </c>
      <c r="H101" s="25" t="str">
        <f t="shared" si="8"/>
        <v>Vyplňte</v>
      </c>
      <c r="K101" s="26">
        <f t="shared" si="9"/>
        <v>7</v>
      </c>
    </row>
    <row r="102" spans="1:11" s="26" customFormat="1" ht="25.5" customHeight="1" x14ac:dyDescent="0.25">
      <c r="A102" s="27">
        <v>410</v>
      </c>
      <c r="B102" s="28" t="s">
        <v>107</v>
      </c>
      <c r="C102" s="36" t="s">
        <v>12</v>
      </c>
      <c r="D102" s="30">
        <v>1</v>
      </c>
      <c r="E102" s="67"/>
      <c r="F102" s="68">
        <f t="shared" si="7"/>
        <v>0</v>
      </c>
      <c r="G102" s="69" t="s">
        <v>13</v>
      </c>
      <c r="H102" s="25" t="str">
        <f t="shared" si="8"/>
        <v>Vyplňte</v>
      </c>
      <c r="K102" s="26">
        <f t="shared" si="9"/>
        <v>7</v>
      </c>
    </row>
    <row r="103" spans="1:11" s="26" customFormat="1" ht="165.75" x14ac:dyDescent="0.25">
      <c r="A103" s="27">
        <v>411</v>
      </c>
      <c r="B103" s="28" t="s">
        <v>108</v>
      </c>
      <c r="C103" s="36" t="s">
        <v>12</v>
      </c>
      <c r="D103" s="30">
        <v>1</v>
      </c>
      <c r="E103" s="67"/>
      <c r="F103" s="68">
        <f t="shared" si="7"/>
        <v>0</v>
      </c>
      <c r="G103" s="69" t="s">
        <v>13</v>
      </c>
      <c r="H103" s="25" t="str">
        <f t="shared" si="8"/>
        <v>Vyplňte</v>
      </c>
      <c r="K103" s="26">
        <f t="shared" si="9"/>
        <v>7</v>
      </c>
    </row>
    <row r="104" spans="1:11" s="26" customFormat="1" ht="27.75" customHeight="1" x14ac:dyDescent="0.25">
      <c r="A104" s="27">
        <v>412</v>
      </c>
      <c r="B104" s="28" t="s">
        <v>109</v>
      </c>
      <c r="C104" s="36" t="s">
        <v>12</v>
      </c>
      <c r="D104" s="30">
        <v>1</v>
      </c>
      <c r="E104" s="67"/>
      <c r="F104" s="68">
        <f t="shared" si="7"/>
        <v>0</v>
      </c>
      <c r="G104" s="69" t="s">
        <v>13</v>
      </c>
      <c r="H104" s="25" t="str">
        <f t="shared" si="8"/>
        <v>Vyplňte</v>
      </c>
      <c r="K104" s="26">
        <f t="shared" si="9"/>
        <v>7</v>
      </c>
    </row>
    <row r="105" spans="1:11" s="26" customFormat="1" ht="27.75" customHeight="1" x14ac:dyDescent="0.25">
      <c r="A105" s="27">
        <v>413</v>
      </c>
      <c r="B105" s="28" t="s">
        <v>110</v>
      </c>
      <c r="C105" s="36" t="s">
        <v>12</v>
      </c>
      <c r="D105" s="30">
        <v>1</v>
      </c>
      <c r="E105" s="67"/>
      <c r="F105" s="68">
        <f t="shared" si="7"/>
        <v>0</v>
      </c>
      <c r="G105" s="69" t="s">
        <v>13</v>
      </c>
      <c r="H105" s="25" t="str">
        <f t="shared" si="8"/>
        <v>Vyplňte</v>
      </c>
      <c r="K105" s="26">
        <f t="shared" si="9"/>
        <v>7</v>
      </c>
    </row>
    <row r="106" spans="1:11" s="26" customFormat="1" ht="27.75" customHeight="1" x14ac:dyDescent="0.25">
      <c r="A106" s="27">
        <v>414</v>
      </c>
      <c r="B106" s="28" t="s">
        <v>111</v>
      </c>
      <c r="C106" s="39" t="s">
        <v>12</v>
      </c>
      <c r="D106" s="30">
        <v>1</v>
      </c>
      <c r="E106" s="67"/>
      <c r="F106" s="68">
        <f t="shared" si="7"/>
        <v>0</v>
      </c>
      <c r="G106" s="69" t="s">
        <v>13</v>
      </c>
      <c r="H106" s="25" t="str">
        <f t="shared" si="8"/>
        <v>Vyplňte</v>
      </c>
      <c r="K106" s="26">
        <f t="shared" si="9"/>
        <v>7</v>
      </c>
    </row>
    <row r="107" spans="1:11" s="26" customFormat="1" ht="56.25" customHeight="1" thickBot="1" x14ac:dyDescent="0.3">
      <c r="A107" s="40">
        <v>415</v>
      </c>
      <c r="B107" s="41" t="s">
        <v>112</v>
      </c>
      <c r="C107" s="56" t="s">
        <v>16</v>
      </c>
      <c r="D107" s="43">
        <v>1</v>
      </c>
      <c r="E107" s="70"/>
      <c r="F107" s="71">
        <f t="shared" si="7"/>
        <v>0</v>
      </c>
      <c r="G107" s="72" t="s">
        <v>13</v>
      </c>
      <c r="H107" s="25" t="str">
        <f t="shared" si="8"/>
        <v>Vyplňte</v>
      </c>
      <c r="K107" s="26">
        <f t="shared" si="9"/>
        <v>7</v>
      </c>
    </row>
    <row r="108" spans="1:11" s="73" customFormat="1" ht="32.25" customHeight="1" x14ac:dyDescent="0.25">
      <c r="B108" s="61"/>
      <c r="C108" s="58"/>
      <c r="D108" s="49"/>
      <c r="E108" s="50"/>
      <c r="F108" s="51"/>
      <c r="G108" s="74"/>
      <c r="H108" s="53"/>
      <c r="K108" s="26"/>
    </row>
    <row r="109" spans="1:11" s="73" customFormat="1" ht="32.25" customHeight="1" thickBot="1" x14ac:dyDescent="0.3">
      <c r="B109" s="9" t="s">
        <v>113</v>
      </c>
      <c r="C109" s="58"/>
      <c r="D109" s="49"/>
      <c r="E109" s="50"/>
      <c r="F109" s="51"/>
      <c r="G109" s="74"/>
      <c r="H109" s="53"/>
      <c r="K109" s="26"/>
    </row>
    <row r="110" spans="1:11" s="26" customFormat="1" ht="43.5" customHeight="1" x14ac:dyDescent="0.25">
      <c r="A110" s="18">
        <v>501</v>
      </c>
      <c r="B110" s="63" t="s">
        <v>114</v>
      </c>
      <c r="C110" s="54" t="s">
        <v>12</v>
      </c>
      <c r="D110" s="21">
        <v>1</v>
      </c>
      <c r="E110" s="55"/>
      <c r="F110" s="23">
        <f t="shared" si="7"/>
        <v>0</v>
      </c>
      <c r="G110" s="24" t="s">
        <v>13</v>
      </c>
      <c r="H110" s="25" t="str">
        <f t="shared" ref="H110:H132" si="10">IF(AND(ISNUMBER(E110),E110&lt;&gt;""),"","Vyplňte")</f>
        <v>Vyplňte</v>
      </c>
      <c r="K110" s="26">
        <f t="shared" ref="K110:K132" si="11">LEN(H110)</f>
        <v>7</v>
      </c>
    </row>
    <row r="111" spans="1:11" s="26" customFormat="1" ht="29.25" customHeight="1" x14ac:dyDescent="0.25">
      <c r="A111" s="27">
        <v>502</v>
      </c>
      <c r="B111" s="28" t="s">
        <v>115</v>
      </c>
      <c r="C111" s="36" t="s">
        <v>12</v>
      </c>
      <c r="D111" s="30">
        <v>1</v>
      </c>
      <c r="E111" s="31"/>
      <c r="F111" s="32">
        <f t="shared" si="7"/>
        <v>0</v>
      </c>
      <c r="G111" s="33" t="s">
        <v>13</v>
      </c>
      <c r="H111" s="25" t="str">
        <f t="shared" si="10"/>
        <v>Vyplňte</v>
      </c>
      <c r="K111" s="26">
        <f t="shared" si="11"/>
        <v>7</v>
      </c>
    </row>
    <row r="112" spans="1:11" s="26" customFormat="1" ht="32.25" customHeight="1" x14ac:dyDescent="0.25">
      <c r="A112" s="27">
        <v>503</v>
      </c>
      <c r="B112" s="28" t="s">
        <v>116</v>
      </c>
      <c r="C112" s="36" t="s">
        <v>12</v>
      </c>
      <c r="D112" s="30">
        <v>1</v>
      </c>
      <c r="E112" s="31"/>
      <c r="F112" s="32">
        <f t="shared" si="7"/>
        <v>0</v>
      </c>
      <c r="G112" s="33" t="s">
        <v>13</v>
      </c>
      <c r="H112" s="25" t="str">
        <f t="shared" si="10"/>
        <v>Vyplňte</v>
      </c>
      <c r="K112" s="26">
        <f t="shared" si="11"/>
        <v>7</v>
      </c>
    </row>
    <row r="113" spans="1:11" s="26" customFormat="1" ht="186" customHeight="1" x14ac:dyDescent="0.25">
      <c r="A113" s="27">
        <v>504</v>
      </c>
      <c r="B113" s="28" t="s">
        <v>117</v>
      </c>
      <c r="C113" s="36" t="s">
        <v>16</v>
      </c>
      <c r="D113" s="30">
        <v>1</v>
      </c>
      <c r="E113" s="31"/>
      <c r="F113" s="32">
        <f t="shared" si="7"/>
        <v>0</v>
      </c>
      <c r="G113" s="33" t="s">
        <v>13</v>
      </c>
      <c r="H113" s="25" t="str">
        <f t="shared" si="10"/>
        <v>Vyplňte</v>
      </c>
      <c r="K113" s="26">
        <f t="shared" si="11"/>
        <v>7</v>
      </c>
    </row>
    <row r="114" spans="1:11" s="26" customFormat="1" ht="26.25" customHeight="1" x14ac:dyDescent="0.25">
      <c r="A114" s="27">
        <v>505</v>
      </c>
      <c r="B114" s="28" t="s">
        <v>118</v>
      </c>
      <c r="C114" s="36" t="s">
        <v>16</v>
      </c>
      <c r="D114" s="30">
        <v>1</v>
      </c>
      <c r="E114" s="31"/>
      <c r="F114" s="32">
        <f t="shared" si="7"/>
        <v>0</v>
      </c>
      <c r="G114" s="33" t="s">
        <v>13</v>
      </c>
      <c r="H114" s="25" t="str">
        <f t="shared" si="10"/>
        <v>Vyplňte</v>
      </c>
      <c r="K114" s="26">
        <f t="shared" si="11"/>
        <v>7</v>
      </c>
    </row>
    <row r="115" spans="1:11" s="26" customFormat="1" ht="26.25" customHeight="1" x14ac:dyDescent="0.25">
      <c r="A115" s="27">
        <v>506</v>
      </c>
      <c r="B115" s="28" t="s">
        <v>119</v>
      </c>
      <c r="C115" s="36" t="s">
        <v>16</v>
      </c>
      <c r="D115" s="30">
        <v>1</v>
      </c>
      <c r="E115" s="31"/>
      <c r="F115" s="32">
        <f t="shared" si="7"/>
        <v>0</v>
      </c>
      <c r="G115" s="33" t="s">
        <v>13</v>
      </c>
      <c r="H115" s="25" t="str">
        <f t="shared" si="10"/>
        <v>Vyplňte</v>
      </c>
      <c r="K115" s="26">
        <f t="shared" si="11"/>
        <v>7</v>
      </c>
    </row>
    <row r="116" spans="1:11" s="26" customFormat="1" ht="128.25" customHeight="1" x14ac:dyDescent="0.25">
      <c r="A116" s="27">
        <v>507</v>
      </c>
      <c r="B116" s="28" t="s">
        <v>120</v>
      </c>
      <c r="C116" s="36" t="s">
        <v>12</v>
      </c>
      <c r="D116" s="30">
        <v>1</v>
      </c>
      <c r="E116" s="31"/>
      <c r="F116" s="32">
        <f t="shared" si="7"/>
        <v>0</v>
      </c>
      <c r="G116" s="33" t="s">
        <v>13</v>
      </c>
      <c r="H116" s="25" t="str">
        <f t="shared" si="10"/>
        <v>Vyplňte</v>
      </c>
      <c r="K116" s="26">
        <f t="shared" si="11"/>
        <v>7</v>
      </c>
    </row>
    <row r="117" spans="1:11" s="26" customFormat="1" ht="30.75" customHeight="1" x14ac:dyDescent="0.25">
      <c r="A117" s="27">
        <v>508</v>
      </c>
      <c r="B117" s="28" t="s">
        <v>121</v>
      </c>
      <c r="C117" s="39" t="s">
        <v>12</v>
      </c>
      <c r="D117" s="30">
        <v>1</v>
      </c>
      <c r="E117" s="31"/>
      <c r="F117" s="32">
        <f t="shared" si="7"/>
        <v>0</v>
      </c>
      <c r="G117" s="33" t="s">
        <v>13</v>
      </c>
      <c r="H117" s="25" t="str">
        <f t="shared" si="10"/>
        <v>Vyplňte</v>
      </c>
      <c r="K117" s="26">
        <f t="shared" si="11"/>
        <v>7</v>
      </c>
    </row>
    <row r="118" spans="1:11" s="26" customFormat="1" ht="32.25" customHeight="1" x14ac:dyDescent="0.25">
      <c r="A118" s="27">
        <v>509</v>
      </c>
      <c r="B118" s="28" t="s">
        <v>122</v>
      </c>
      <c r="C118" s="36" t="s">
        <v>12</v>
      </c>
      <c r="D118" s="30">
        <v>1</v>
      </c>
      <c r="E118" s="31"/>
      <c r="F118" s="32">
        <f t="shared" si="7"/>
        <v>0</v>
      </c>
      <c r="G118" s="33" t="s">
        <v>13</v>
      </c>
      <c r="H118" s="25" t="str">
        <f t="shared" si="10"/>
        <v>Vyplňte</v>
      </c>
      <c r="K118" s="26">
        <f t="shared" si="11"/>
        <v>7</v>
      </c>
    </row>
    <row r="119" spans="1:11" s="26" customFormat="1" ht="82.5" customHeight="1" x14ac:dyDescent="0.25">
      <c r="A119" s="27">
        <v>510</v>
      </c>
      <c r="B119" s="28" t="s">
        <v>123</v>
      </c>
      <c r="C119" s="36" t="s">
        <v>16</v>
      </c>
      <c r="D119" s="30">
        <v>1</v>
      </c>
      <c r="E119" s="31"/>
      <c r="F119" s="32">
        <f t="shared" si="7"/>
        <v>0</v>
      </c>
      <c r="G119" s="33" t="s">
        <v>13</v>
      </c>
      <c r="H119" s="25" t="str">
        <f t="shared" si="10"/>
        <v>Vyplňte</v>
      </c>
      <c r="K119" s="26">
        <f t="shared" si="11"/>
        <v>7</v>
      </c>
    </row>
    <row r="120" spans="1:11" s="26" customFormat="1" ht="32.25" customHeight="1" x14ac:dyDescent="0.25">
      <c r="A120" s="27">
        <v>511</v>
      </c>
      <c r="B120" s="28" t="s">
        <v>119</v>
      </c>
      <c r="C120" s="36" t="s">
        <v>16</v>
      </c>
      <c r="D120" s="30">
        <v>1</v>
      </c>
      <c r="E120" s="31"/>
      <c r="F120" s="32">
        <f t="shared" si="7"/>
        <v>0</v>
      </c>
      <c r="G120" s="33" t="s">
        <v>13</v>
      </c>
      <c r="H120" s="25" t="str">
        <f t="shared" si="10"/>
        <v>Vyplňte</v>
      </c>
      <c r="K120" s="26">
        <f t="shared" si="11"/>
        <v>7</v>
      </c>
    </row>
    <row r="121" spans="1:11" s="26" customFormat="1" ht="70.5" customHeight="1" x14ac:dyDescent="0.25">
      <c r="A121" s="27">
        <v>512</v>
      </c>
      <c r="B121" s="28" t="s">
        <v>124</v>
      </c>
      <c r="C121" s="36" t="s">
        <v>16</v>
      </c>
      <c r="D121" s="30">
        <v>1</v>
      </c>
      <c r="E121" s="31"/>
      <c r="F121" s="32">
        <f t="shared" si="7"/>
        <v>0</v>
      </c>
      <c r="G121" s="33" t="s">
        <v>13</v>
      </c>
      <c r="H121" s="25" t="str">
        <f t="shared" si="10"/>
        <v>Vyplňte</v>
      </c>
      <c r="K121" s="26">
        <f t="shared" si="11"/>
        <v>7</v>
      </c>
    </row>
    <row r="122" spans="1:11" s="26" customFormat="1" ht="32.25" customHeight="1" x14ac:dyDescent="0.25">
      <c r="A122" s="27">
        <v>513</v>
      </c>
      <c r="B122" s="28" t="s">
        <v>119</v>
      </c>
      <c r="C122" s="36" t="s">
        <v>16</v>
      </c>
      <c r="D122" s="30">
        <v>1</v>
      </c>
      <c r="E122" s="31"/>
      <c r="F122" s="32">
        <f t="shared" si="7"/>
        <v>0</v>
      </c>
      <c r="G122" s="33" t="s">
        <v>13</v>
      </c>
      <c r="H122" s="25" t="str">
        <f t="shared" si="10"/>
        <v>Vyplňte</v>
      </c>
      <c r="K122" s="26">
        <f t="shared" si="11"/>
        <v>7</v>
      </c>
    </row>
    <row r="123" spans="1:11" s="26" customFormat="1" ht="78" customHeight="1" x14ac:dyDescent="0.25">
      <c r="A123" s="27">
        <v>514</v>
      </c>
      <c r="B123" s="28" t="s">
        <v>125</v>
      </c>
      <c r="C123" s="36" t="s">
        <v>16</v>
      </c>
      <c r="D123" s="30">
        <v>1</v>
      </c>
      <c r="E123" s="31"/>
      <c r="F123" s="32">
        <f t="shared" si="7"/>
        <v>0</v>
      </c>
      <c r="G123" s="33" t="s">
        <v>13</v>
      </c>
      <c r="H123" s="25" t="str">
        <f t="shared" si="10"/>
        <v>Vyplňte</v>
      </c>
      <c r="K123" s="26">
        <f t="shared" si="11"/>
        <v>7</v>
      </c>
    </row>
    <row r="124" spans="1:11" s="26" customFormat="1" ht="32.25" customHeight="1" x14ac:dyDescent="0.25">
      <c r="A124" s="27">
        <v>515</v>
      </c>
      <c r="B124" s="28" t="s">
        <v>119</v>
      </c>
      <c r="C124" s="36" t="s">
        <v>16</v>
      </c>
      <c r="D124" s="30">
        <v>1</v>
      </c>
      <c r="E124" s="31"/>
      <c r="F124" s="32">
        <f t="shared" si="7"/>
        <v>0</v>
      </c>
      <c r="G124" s="33" t="s">
        <v>13</v>
      </c>
      <c r="H124" s="25" t="str">
        <f t="shared" si="10"/>
        <v>Vyplňte</v>
      </c>
      <c r="K124" s="26">
        <f t="shared" si="11"/>
        <v>7</v>
      </c>
    </row>
    <row r="125" spans="1:11" s="26" customFormat="1" ht="66.75" customHeight="1" x14ac:dyDescent="0.25">
      <c r="A125" s="27">
        <v>516</v>
      </c>
      <c r="B125" s="28" t="s">
        <v>126</v>
      </c>
      <c r="C125" s="36" t="s">
        <v>16</v>
      </c>
      <c r="D125" s="30">
        <v>1</v>
      </c>
      <c r="E125" s="31"/>
      <c r="F125" s="32">
        <f t="shared" si="7"/>
        <v>0</v>
      </c>
      <c r="G125" s="33" t="s">
        <v>13</v>
      </c>
      <c r="H125" s="25" t="str">
        <f t="shared" si="10"/>
        <v>Vyplňte</v>
      </c>
      <c r="K125" s="26">
        <f t="shared" si="11"/>
        <v>7</v>
      </c>
    </row>
    <row r="126" spans="1:11" s="26" customFormat="1" ht="32.25" customHeight="1" x14ac:dyDescent="0.25">
      <c r="A126" s="27">
        <v>517</v>
      </c>
      <c r="B126" s="28" t="s">
        <v>119</v>
      </c>
      <c r="C126" s="36" t="s">
        <v>16</v>
      </c>
      <c r="D126" s="30">
        <v>1</v>
      </c>
      <c r="E126" s="31"/>
      <c r="F126" s="32">
        <f t="shared" si="7"/>
        <v>0</v>
      </c>
      <c r="G126" s="33" t="s">
        <v>13</v>
      </c>
      <c r="H126" s="25" t="str">
        <f t="shared" si="10"/>
        <v>Vyplňte</v>
      </c>
      <c r="K126" s="26">
        <f t="shared" si="11"/>
        <v>7</v>
      </c>
    </row>
    <row r="127" spans="1:11" s="26" customFormat="1" ht="186" customHeight="1" x14ac:dyDescent="0.25">
      <c r="A127" s="27">
        <v>518</v>
      </c>
      <c r="B127" s="28" t="s">
        <v>127</v>
      </c>
      <c r="C127" s="36" t="s">
        <v>16</v>
      </c>
      <c r="D127" s="30">
        <v>1</v>
      </c>
      <c r="E127" s="31"/>
      <c r="F127" s="32">
        <f t="shared" si="7"/>
        <v>0</v>
      </c>
      <c r="G127" s="33" t="s">
        <v>13</v>
      </c>
      <c r="H127" s="25" t="str">
        <f t="shared" si="10"/>
        <v>Vyplňte</v>
      </c>
      <c r="K127" s="26">
        <f t="shared" si="11"/>
        <v>7</v>
      </c>
    </row>
    <row r="128" spans="1:11" s="26" customFormat="1" ht="20.25" customHeight="1" x14ac:dyDescent="0.25">
      <c r="A128" s="27">
        <v>519</v>
      </c>
      <c r="B128" s="28" t="s">
        <v>128</v>
      </c>
      <c r="C128" s="36" t="s">
        <v>16</v>
      </c>
      <c r="D128" s="30">
        <v>1</v>
      </c>
      <c r="E128" s="31"/>
      <c r="F128" s="32">
        <f t="shared" si="7"/>
        <v>0</v>
      </c>
      <c r="G128" s="33" t="s">
        <v>13</v>
      </c>
      <c r="H128" s="25" t="str">
        <f t="shared" si="10"/>
        <v>Vyplňte</v>
      </c>
      <c r="K128" s="26">
        <f t="shared" si="11"/>
        <v>7</v>
      </c>
    </row>
    <row r="129" spans="1:11" s="26" customFormat="1" ht="20.25" customHeight="1" x14ac:dyDescent="0.25">
      <c r="A129" s="27">
        <v>520</v>
      </c>
      <c r="B129" s="28" t="s">
        <v>129</v>
      </c>
      <c r="C129" s="36" t="s">
        <v>16</v>
      </c>
      <c r="D129" s="30">
        <v>1</v>
      </c>
      <c r="E129" s="31"/>
      <c r="F129" s="32">
        <f t="shared" si="7"/>
        <v>0</v>
      </c>
      <c r="G129" s="33" t="s">
        <v>13</v>
      </c>
      <c r="H129" s="25" t="str">
        <f t="shared" si="10"/>
        <v>Vyplňte</v>
      </c>
      <c r="K129" s="26">
        <f t="shared" si="11"/>
        <v>7</v>
      </c>
    </row>
    <row r="130" spans="1:11" s="26" customFormat="1" ht="82.5" customHeight="1" x14ac:dyDescent="0.25">
      <c r="A130" s="27">
        <v>521</v>
      </c>
      <c r="B130" s="28" t="s">
        <v>130</v>
      </c>
      <c r="C130" s="36" t="s">
        <v>24</v>
      </c>
      <c r="D130" s="30">
        <v>1</v>
      </c>
      <c r="E130" s="31"/>
      <c r="F130" s="32">
        <f t="shared" si="7"/>
        <v>0</v>
      </c>
      <c r="G130" s="33" t="s">
        <v>17</v>
      </c>
      <c r="H130" s="25" t="str">
        <f t="shared" si="10"/>
        <v>Vyplňte</v>
      </c>
      <c r="K130" s="26">
        <f t="shared" si="11"/>
        <v>7</v>
      </c>
    </row>
    <row r="131" spans="1:11" s="26" customFormat="1" ht="94.5" customHeight="1" x14ac:dyDescent="0.25">
      <c r="A131" s="27">
        <v>522</v>
      </c>
      <c r="B131" s="28" t="s">
        <v>131</v>
      </c>
      <c r="C131" s="36" t="s">
        <v>24</v>
      </c>
      <c r="D131" s="30">
        <v>1</v>
      </c>
      <c r="E131" s="31"/>
      <c r="F131" s="32">
        <f t="shared" si="7"/>
        <v>0</v>
      </c>
      <c r="G131" s="33" t="s">
        <v>17</v>
      </c>
      <c r="H131" s="25" t="str">
        <f t="shared" si="10"/>
        <v>Vyplňte</v>
      </c>
      <c r="K131" s="26">
        <f t="shared" si="11"/>
        <v>7</v>
      </c>
    </row>
    <row r="132" spans="1:11" s="26" customFormat="1" ht="80.25" customHeight="1" thickBot="1" x14ac:dyDescent="0.3">
      <c r="A132" s="40">
        <v>523</v>
      </c>
      <c r="B132" s="41" t="s">
        <v>132</v>
      </c>
      <c r="C132" s="56" t="s">
        <v>16</v>
      </c>
      <c r="D132" s="43">
        <v>1</v>
      </c>
      <c r="E132" s="44"/>
      <c r="F132" s="45">
        <f t="shared" si="7"/>
        <v>0</v>
      </c>
      <c r="G132" s="46" t="s">
        <v>17</v>
      </c>
      <c r="H132" s="25" t="str">
        <f t="shared" si="10"/>
        <v>Vyplňte</v>
      </c>
      <c r="K132" s="26">
        <f t="shared" si="11"/>
        <v>7</v>
      </c>
    </row>
    <row r="133" spans="1:11" s="73" customFormat="1" ht="32.25" customHeight="1" x14ac:dyDescent="0.25">
      <c r="B133" s="61"/>
      <c r="C133" s="58"/>
      <c r="D133" s="49"/>
      <c r="E133" s="50"/>
      <c r="F133" s="51"/>
      <c r="G133" s="74"/>
      <c r="H133" s="53"/>
      <c r="I133" s="53"/>
      <c r="K133" s="26"/>
    </row>
    <row r="134" spans="1:11" s="73" customFormat="1" ht="32.25" customHeight="1" thickBot="1" x14ac:dyDescent="0.3">
      <c r="B134" s="9" t="s">
        <v>133</v>
      </c>
      <c r="C134" s="58"/>
      <c r="D134" s="49"/>
      <c r="E134" s="50"/>
      <c r="F134" s="51"/>
      <c r="G134" s="74"/>
      <c r="H134" s="53"/>
      <c r="I134" s="53"/>
      <c r="K134" s="26"/>
    </row>
    <row r="135" spans="1:11" s="26" customFormat="1" ht="32.25" customHeight="1" x14ac:dyDescent="0.25">
      <c r="A135" s="18">
        <v>601</v>
      </c>
      <c r="B135" s="63" t="s">
        <v>134</v>
      </c>
      <c r="C135" s="54" t="s">
        <v>16</v>
      </c>
      <c r="D135" s="21">
        <v>1</v>
      </c>
      <c r="E135" s="55"/>
      <c r="F135" s="23">
        <f t="shared" si="7"/>
        <v>0</v>
      </c>
      <c r="G135" s="24" t="s">
        <v>17</v>
      </c>
      <c r="H135" s="25" t="str">
        <f t="shared" ref="H135:H151" si="12">IF(AND(ISNUMBER(E135),E135&lt;&gt;""),"","Vyplňte")</f>
        <v>Vyplňte</v>
      </c>
      <c r="K135" s="26">
        <f t="shared" ref="K135:K151" si="13">LEN(H135)</f>
        <v>7</v>
      </c>
    </row>
    <row r="136" spans="1:11" s="26" customFormat="1" ht="32.25" customHeight="1" x14ac:dyDescent="0.25">
      <c r="A136" s="27">
        <v>602</v>
      </c>
      <c r="B136" s="28" t="s">
        <v>135</v>
      </c>
      <c r="C136" s="36" t="s">
        <v>16</v>
      </c>
      <c r="D136" s="30">
        <v>1</v>
      </c>
      <c r="E136" s="31"/>
      <c r="F136" s="32">
        <f t="shared" si="7"/>
        <v>0</v>
      </c>
      <c r="G136" s="33" t="s">
        <v>17</v>
      </c>
      <c r="H136" s="25" t="str">
        <f t="shared" si="12"/>
        <v>Vyplňte</v>
      </c>
      <c r="K136" s="26">
        <f t="shared" si="13"/>
        <v>7</v>
      </c>
    </row>
    <row r="137" spans="1:11" s="26" customFormat="1" ht="93" customHeight="1" x14ac:dyDescent="0.25">
      <c r="A137" s="27">
        <v>603</v>
      </c>
      <c r="B137" s="28" t="s">
        <v>136</v>
      </c>
      <c r="C137" s="36" t="s">
        <v>16</v>
      </c>
      <c r="D137" s="30">
        <v>1</v>
      </c>
      <c r="E137" s="31"/>
      <c r="F137" s="32">
        <f t="shared" si="7"/>
        <v>0</v>
      </c>
      <c r="G137" s="33" t="s">
        <v>13</v>
      </c>
      <c r="H137" s="25" t="str">
        <f t="shared" si="12"/>
        <v>Vyplňte</v>
      </c>
      <c r="K137" s="26">
        <f t="shared" si="13"/>
        <v>7</v>
      </c>
    </row>
    <row r="138" spans="1:11" s="26" customFormat="1" ht="81.75" customHeight="1" x14ac:dyDescent="0.25">
      <c r="A138" s="27">
        <v>604</v>
      </c>
      <c r="B138" s="28" t="s">
        <v>137</v>
      </c>
      <c r="C138" s="36" t="s">
        <v>16</v>
      </c>
      <c r="D138" s="30">
        <v>1</v>
      </c>
      <c r="E138" s="31"/>
      <c r="F138" s="32">
        <f t="shared" si="7"/>
        <v>0</v>
      </c>
      <c r="G138" s="33" t="s">
        <v>13</v>
      </c>
      <c r="H138" s="25" t="str">
        <f t="shared" si="12"/>
        <v>Vyplňte</v>
      </c>
      <c r="K138" s="26">
        <f t="shared" si="13"/>
        <v>7</v>
      </c>
    </row>
    <row r="139" spans="1:11" s="26" customFormat="1" ht="94.5" customHeight="1" x14ac:dyDescent="0.25">
      <c r="A139" s="27">
        <v>605</v>
      </c>
      <c r="B139" s="28" t="s">
        <v>138</v>
      </c>
      <c r="C139" s="36" t="s">
        <v>16</v>
      </c>
      <c r="D139" s="30">
        <v>1</v>
      </c>
      <c r="E139" s="31"/>
      <c r="F139" s="32">
        <f t="shared" si="7"/>
        <v>0</v>
      </c>
      <c r="G139" s="33" t="s">
        <v>13</v>
      </c>
      <c r="H139" s="25" t="str">
        <f t="shared" si="12"/>
        <v>Vyplňte</v>
      </c>
      <c r="K139" s="26">
        <f t="shared" si="13"/>
        <v>7</v>
      </c>
    </row>
    <row r="140" spans="1:11" s="26" customFormat="1" ht="77.25" customHeight="1" x14ac:dyDescent="0.25">
      <c r="A140" s="27">
        <v>606</v>
      </c>
      <c r="B140" s="28" t="s">
        <v>139</v>
      </c>
      <c r="C140" s="36" t="s">
        <v>16</v>
      </c>
      <c r="D140" s="30">
        <v>1</v>
      </c>
      <c r="E140" s="31"/>
      <c r="F140" s="32">
        <f t="shared" si="7"/>
        <v>0</v>
      </c>
      <c r="G140" s="33" t="s">
        <v>17</v>
      </c>
      <c r="H140" s="25" t="str">
        <f t="shared" si="12"/>
        <v>Vyplňte</v>
      </c>
      <c r="K140" s="26">
        <f t="shared" si="13"/>
        <v>7</v>
      </c>
    </row>
    <row r="141" spans="1:11" s="26" customFormat="1" ht="40.5" customHeight="1" x14ac:dyDescent="0.25">
      <c r="A141" s="27">
        <v>607</v>
      </c>
      <c r="B141" s="28" t="s">
        <v>140</v>
      </c>
      <c r="C141" s="36" t="s">
        <v>24</v>
      </c>
      <c r="D141" s="30">
        <v>1</v>
      </c>
      <c r="E141" s="31"/>
      <c r="F141" s="32">
        <f t="shared" si="7"/>
        <v>0</v>
      </c>
      <c r="G141" s="33" t="s">
        <v>17</v>
      </c>
      <c r="H141" s="25" t="str">
        <f t="shared" si="12"/>
        <v>Vyplňte</v>
      </c>
      <c r="K141" s="26">
        <f t="shared" si="13"/>
        <v>7</v>
      </c>
    </row>
    <row r="142" spans="1:11" s="26" customFormat="1" ht="32.25" customHeight="1" x14ac:dyDescent="0.25">
      <c r="A142" s="27">
        <v>608</v>
      </c>
      <c r="B142" s="28" t="s">
        <v>141</v>
      </c>
      <c r="C142" s="36" t="s">
        <v>24</v>
      </c>
      <c r="D142" s="30">
        <v>1</v>
      </c>
      <c r="E142" s="31"/>
      <c r="F142" s="32">
        <f t="shared" si="7"/>
        <v>0</v>
      </c>
      <c r="G142" s="33" t="s">
        <v>13</v>
      </c>
      <c r="H142" s="25" t="str">
        <f t="shared" si="12"/>
        <v>Vyplňte</v>
      </c>
      <c r="K142" s="26">
        <f t="shared" si="13"/>
        <v>7</v>
      </c>
    </row>
    <row r="143" spans="1:11" s="26" customFormat="1" ht="32.25" customHeight="1" x14ac:dyDescent="0.25">
      <c r="A143" s="27">
        <v>609</v>
      </c>
      <c r="B143" s="28" t="s">
        <v>142</v>
      </c>
      <c r="C143" s="36" t="s">
        <v>12</v>
      </c>
      <c r="D143" s="30">
        <v>1</v>
      </c>
      <c r="E143" s="31"/>
      <c r="F143" s="32">
        <f t="shared" si="7"/>
        <v>0</v>
      </c>
      <c r="G143" s="33" t="s">
        <v>17</v>
      </c>
      <c r="H143" s="25" t="str">
        <f t="shared" si="12"/>
        <v>Vyplňte</v>
      </c>
      <c r="K143" s="26">
        <f t="shared" si="13"/>
        <v>7</v>
      </c>
    </row>
    <row r="144" spans="1:11" s="26" customFormat="1" ht="51" customHeight="1" x14ac:dyDescent="0.25">
      <c r="A144" s="27">
        <v>610</v>
      </c>
      <c r="B144" s="28" t="s">
        <v>143</v>
      </c>
      <c r="C144" s="36" t="s">
        <v>12</v>
      </c>
      <c r="D144" s="30">
        <v>1</v>
      </c>
      <c r="E144" s="31"/>
      <c r="F144" s="32">
        <f t="shared" si="7"/>
        <v>0</v>
      </c>
      <c r="G144" s="33" t="s">
        <v>17</v>
      </c>
      <c r="H144" s="25" t="str">
        <f t="shared" si="12"/>
        <v>Vyplňte</v>
      </c>
      <c r="K144" s="26">
        <f t="shared" si="13"/>
        <v>7</v>
      </c>
    </row>
    <row r="145" spans="1:11" s="26" customFormat="1" ht="32.25" customHeight="1" x14ac:dyDescent="0.25">
      <c r="A145" s="27">
        <v>611</v>
      </c>
      <c r="B145" s="28" t="s">
        <v>144</v>
      </c>
      <c r="C145" s="36" t="s">
        <v>16</v>
      </c>
      <c r="D145" s="30">
        <v>1</v>
      </c>
      <c r="E145" s="31"/>
      <c r="F145" s="32">
        <f t="shared" si="7"/>
        <v>0</v>
      </c>
      <c r="G145" s="33" t="s">
        <v>17</v>
      </c>
      <c r="H145" s="25" t="str">
        <f t="shared" si="12"/>
        <v>Vyplňte</v>
      </c>
      <c r="K145" s="26">
        <f t="shared" si="13"/>
        <v>7</v>
      </c>
    </row>
    <row r="146" spans="1:11" s="26" customFormat="1" ht="32.25" customHeight="1" x14ac:dyDescent="0.25">
      <c r="A146" s="27">
        <v>612</v>
      </c>
      <c r="B146" s="28" t="s">
        <v>145</v>
      </c>
      <c r="C146" s="36" t="s">
        <v>16</v>
      </c>
      <c r="D146" s="30">
        <v>1</v>
      </c>
      <c r="E146" s="31"/>
      <c r="F146" s="32">
        <f t="shared" si="7"/>
        <v>0</v>
      </c>
      <c r="G146" s="33" t="s">
        <v>17</v>
      </c>
      <c r="H146" s="25" t="str">
        <f t="shared" si="12"/>
        <v>Vyplňte</v>
      </c>
      <c r="K146" s="26">
        <f t="shared" si="13"/>
        <v>7</v>
      </c>
    </row>
    <row r="147" spans="1:11" s="26" customFormat="1" ht="32.25" customHeight="1" x14ac:dyDescent="0.25">
      <c r="A147" s="27">
        <v>613</v>
      </c>
      <c r="B147" s="28" t="s">
        <v>146</v>
      </c>
      <c r="C147" s="36" t="s">
        <v>16</v>
      </c>
      <c r="D147" s="30">
        <v>1</v>
      </c>
      <c r="E147" s="31"/>
      <c r="F147" s="32">
        <f t="shared" si="7"/>
        <v>0</v>
      </c>
      <c r="G147" s="33" t="s">
        <v>17</v>
      </c>
      <c r="H147" s="25" t="str">
        <f t="shared" si="12"/>
        <v>Vyplňte</v>
      </c>
      <c r="K147" s="26">
        <f t="shared" si="13"/>
        <v>7</v>
      </c>
    </row>
    <row r="148" spans="1:11" s="26" customFormat="1" ht="66" customHeight="1" x14ac:dyDescent="0.25">
      <c r="A148" s="27">
        <v>614</v>
      </c>
      <c r="B148" s="28" t="s">
        <v>147</v>
      </c>
      <c r="C148" s="36" t="s">
        <v>16</v>
      </c>
      <c r="D148" s="30">
        <v>1</v>
      </c>
      <c r="E148" s="31"/>
      <c r="F148" s="32">
        <f t="shared" si="7"/>
        <v>0</v>
      </c>
      <c r="G148" s="33" t="s">
        <v>13</v>
      </c>
      <c r="H148" s="25" t="str">
        <f t="shared" si="12"/>
        <v>Vyplňte</v>
      </c>
      <c r="K148" s="26">
        <f t="shared" si="13"/>
        <v>7</v>
      </c>
    </row>
    <row r="149" spans="1:11" s="26" customFormat="1" ht="57.75" customHeight="1" x14ac:dyDescent="0.25">
      <c r="A149" s="27">
        <v>615</v>
      </c>
      <c r="B149" s="28" t="s">
        <v>148</v>
      </c>
      <c r="C149" s="36" t="s">
        <v>16</v>
      </c>
      <c r="D149" s="30">
        <v>1</v>
      </c>
      <c r="E149" s="31"/>
      <c r="F149" s="32">
        <f t="shared" si="7"/>
        <v>0</v>
      </c>
      <c r="G149" s="33" t="s">
        <v>17</v>
      </c>
      <c r="H149" s="25" t="str">
        <f t="shared" si="12"/>
        <v>Vyplňte</v>
      </c>
      <c r="K149" s="26">
        <f t="shared" si="13"/>
        <v>7</v>
      </c>
    </row>
    <row r="150" spans="1:11" s="26" customFormat="1" ht="45.75" customHeight="1" x14ac:dyDescent="0.25">
      <c r="A150" s="27">
        <v>616</v>
      </c>
      <c r="B150" s="28" t="s">
        <v>149</v>
      </c>
      <c r="C150" s="36" t="s">
        <v>16</v>
      </c>
      <c r="D150" s="30">
        <v>1</v>
      </c>
      <c r="E150" s="31"/>
      <c r="F150" s="32">
        <f t="shared" si="7"/>
        <v>0</v>
      </c>
      <c r="G150" s="33" t="s">
        <v>13</v>
      </c>
      <c r="H150" s="25" t="str">
        <f t="shared" si="12"/>
        <v>Vyplňte</v>
      </c>
      <c r="K150" s="26">
        <f t="shared" si="13"/>
        <v>7</v>
      </c>
    </row>
    <row r="151" spans="1:11" s="26" customFormat="1" ht="32.25" customHeight="1" thickBot="1" x14ac:dyDescent="0.3">
      <c r="A151" s="40">
        <v>617</v>
      </c>
      <c r="B151" s="41" t="s">
        <v>150</v>
      </c>
      <c r="C151" s="56" t="s">
        <v>16</v>
      </c>
      <c r="D151" s="43">
        <v>1</v>
      </c>
      <c r="E151" s="44"/>
      <c r="F151" s="45">
        <f t="shared" si="7"/>
        <v>0</v>
      </c>
      <c r="G151" s="46" t="s">
        <v>17</v>
      </c>
      <c r="H151" s="25" t="str">
        <f t="shared" si="12"/>
        <v>Vyplňte</v>
      </c>
      <c r="K151" s="26">
        <f t="shared" si="13"/>
        <v>7</v>
      </c>
    </row>
    <row r="152" spans="1:11" s="73" customFormat="1" ht="23.25" customHeight="1" x14ac:dyDescent="0.25">
      <c r="B152" s="75"/>
      <c r="C152" s="58"/>
      <c r="D152" s="49"/>
      <c r="E152" s="50"/>
      <c r="F152" s="51"/>
      <c r="G152" s="52"/>
      <c r="H152" s="53"/>
      <c r="I152" s="53"/>
      <c r="K152" s="26"/>
    </row>
    <row r="153" spans="1:11" s="73" customFormat="1" ht="36.75" customHeight="1" thickBot="1" x14ac:dyDescent="0.3">
      <c r="B153" s="9" t="s">
        <v>151</v>
      </c>
      <c r="C153" s="58"/>
      <c r="D153" s="49"/>
      <c r="E153" s="50"/>
      <c r="F153" s="51"/>
      <c r="G153" s="52"/>
      <c r="H153" s="53"/>
      <c r="I153" s="53"/>
      <c r="K153" s="26"/>
    </row>
    <row r="154" spans="1:11" s="26" customFormat="1" ht="40.5" customHeight="1" x14ac:dyDescent="0.25">
      <c r="A154" s="18">
        <v>701</v>
      </c>
      <c r="B154" s="63" t="s">
        <v>152</v>
      </c>
      <c r="C154" s="54" t="s">
        <v>24</v>
      </c>
      <c r="D154" s="21">
        <v>1</v>
      </c>
      <c r="E154" s="55"/>
      <c r="F154" s="23">
        <f t="shared" si="7"/>
        <v>0</v>
      </c>
      <c r="G154" s="24" t="s">
        <v>17</v>
      </c>
      <c r="H154" s="25" t="str">
        <f t="shared" ref="H154:H157" si="14">IF(AND(ISNUMBER(E154),E154&lt;&gt;""),"","Vyplňte")</f>
        <v>Vyplňte</v>
      </c>
      <c r="K154" s="26">
        <f>LEN(H154)</f>
        <v>7</v>
      </c>
    </row>
    <row r="155" spans="1:11" s="26" customFormat="1" ht="32.25" customHeight="1" x14ac:dyDescent="0.25">
      <c r="A155" s="27">
        <v>702</v>
      </c>
      <c r="B155" s="28" t="s">
        <v>153</v>
      </c>
      <c r="C155" s="36" t="s">
        <v>78</v>
      </c>
      <c r="D155" s="30">
        <v>1</v>
      </c>
      <c r="E155" s="31"/>
      <c r="F155" s="32">
        <f t="shared" ref="F155:F158" si="15">D155*E155</f>
        <v>0</v>
      </c>
      <c r="G155" s="33" t="s">
        <v>13</v>
      </c>
      <c r="H155" s="25" t="str">
        <f t="shared" si="14"/>
        <v>Vyplňte</v>
      </c>
      <c r="K155" s="26">
        <f>LEN(H155)</f>
        <v>7</v>
      </c>
    </row>
    <row r="156" spans="1:11" s="26" customFormat="1" ht="51" customHeight="1" x14ac:dyDescent="0.25">
      <c r="A156" s="27">
        <v>703</v>
      </c>
      <c r="B156" s="28" t="s">
        <v>154</v>
      </c>
      <c r="C156" s="36" t="s">
        <v>12</v>
      </c>
      <c r="D156" s="30">
        <v>1</v>
      </c>
      <c r="E156" s="31"/>
      <c r="F156" s="32">
        <f t="shared" si="15"/>
        <v>0</v>
      </c>
      <c r="G156" s="33" t="s">
        <v>17</v>
      </c>
      <c r="H156" s="25" t="str">
        <f>IF(AND(ISNUMBER(E156),E156&lt;&gt;""),"","Vyplňte")</f>
        <v>Vyplňte</v>
      </c>
      <c r="K156" s="26">
        <f>LEN(H156)</f>
        <v>7</v>
      </c>
    </row>
    <row r="157" spans="1:11" s="26" customFormat="1" ht="51.75" customHeight="1" x14ac:dyDescent="0.25">
      <c r="A157" s="27">
        <v>704</v>
      </c>
      <c r="B157" s="28" t="s">
        <v>155</v>
      </c>
      <c r="C157" s="36" t="s">
        <v>12</v>
      </c>
      <c r="D157" s="30">
        <v>1</v>
      </c>
      <c r="E157" s="31"/>
      <c r="F157" s="32">
        <f t="shared" si="15"/>
        <v>0</v>
      </c>
      <c r="G157" s="33" t="s">
        <v>13</v>
      </c>
      <c r="H157" s="25" t="str">
        <f t="shared" si="14"/>
        <v>Vyplňte</v>
      </c>
      <c r="K157" s="26">
        <f>LEN(H157)</f>
        <v>7</v>
      </c>
    </row>
    <row r="158" spans="1:11" s="26" customFormat="1" ht="42.75" customHeight="1" thickBot="1" x14ac:dyDescent="0.3">
      <c r="A158" s="40">
        <v>705</v>
      </c>
      <c r="B158" s="41" t="s">
        <v>156</v>
      </c>
      <c r="C158" s="56" t="s">
        <v>16</v>
      </c>
      <c r="D158" s="43">
        <v>1</v>
      </c>
      <c r="E158" s="76"/>
      <c r="F158" s="45">
        <f t="shared" si="15"/>
        <v>0</v>
      </c>
      <c r="G158" s="46" t="s">
        <v>17</v>
      </c>
      <c r="H158" s="25" t="str">
        <f>IF(AND(ISNUMBER(E158),E158&lt;&gt;""),"","Vyplňte")</f>
        <v>Vyplňte</v>
      </c>
      <c r="K158" s="26">
        <f>LEN(H158)</f>
        <v>7</v>
      </c>
    </row>
    <row r="159" spans="1:11" s="26" customFormat="1" ht="18" customHeight="1" thickBot="1" x14ac:dyDescent="0.3">
      <c r="A159" s="77"/>
      <c r="B159" s="78" t="s">
        <v>157</v>
      </c>
      <c r="C159" s="79"/>
      <c r="D159" s="80"/>
      <c r="E159" s="81"/>
      <c r="F159" s="82">
        <f>SUM(F8:F158)</f>
        <v>0</v>
      </c>
      <c r="G159" s="83"/>
      <c r="H159" s="62"/>
      <c r="I159" s="62"/>
      <c r="K159" s="62"/>
    </row>
    <row r="160" spans="1:11" s="26" customFormat="1" ht="18" customHeight="1" x14ac:dyDescent="0.25">
      <c r="A160" s="77"/>
      <c r="B160" s="84"/>
      <c r="C160" s="85"/>
      <c r="D160" s="59"/>
      <c r="E160" s="50"/>
      <c r="F160" s="51"/>
      <c r="G160" s="86"/>
      <c r="H160" s="62"/>
      <c r="I160" s="62"/>
      <c r="K160" s="62"/>
    </row>
    <row r="161" spans="1:11" ht="9" customHeight="1" x14ac:dyDescent="0.25">
      <c r="E161" s="87"/>
    </row>
    <row r="162" spans="1:11" ht="9" customHeight="1" thickBot="1" x14ac:dyDescent="0.3">
      <c r="E162" s="87"/>
    </row>
    <row r="163" spans="1:11" ht="34.5" customHeight="1" thickBot="1" x14ac:dyDescent="0.3">
      <c r="A163" s="88" t="s">
        <v>158</v>
      </c>
      <c r="B163" s="89" t="s">
        <v>159</v>
      </c>
      <c r="C163" s="90"/>
      <c r="D163" s="91"/>
      <c r="E163" s="92"/>
      <c r="F163" s="93" t="s">
        <v>160</v>
      </c>
      <c r="G163" s="94"/>
      <c r="H163" s="25" t="str">
        <f t="shared" ref="H163" si="16">IF(AND(ISNUMBER(E163),E163&lt;&gt;""),"","Vyplňte")</f>
        <v>Vyplňte</v>
      </c>
      <c r="K163" s="26">
        <f>LEN(H163)</f>
        <v>7</v>
      </c>
    </row>
    <row r="164" spans="1:11" s="100" customFormat="1" ht="34.5" customHeight="1" thickBot="1" x14ac:dyDescent="0.3">
      <c r="A164" s="95"/>
      <c r="B164" s="96"/>
      <c r="C164" s="97"/>
      <c r="D164" s="98"/>
      <c r="E164" s="99"/>
      <c r="F164" s="99"/>
      <c r="G164" s="86"/>
    </row>
    <row r="165" spans="1:11" ht="15.75" thickBot="1" x14ac:dyDescent="0.3">
      <c r="E165" s="101" t="s">
        <v>161</v>
      </c>
      <c r="F165" s="101" t="s">
        <v>162</v>
      </c>
      <c r="G165" s="102" t="s">
        <v>163</v>
      </c>
    </row>
    <row r="166" spans="1:11" ht="26.25" customHeight="1" thickBot="1" x14ac:dyDescent="0.3">
      <c r="B166" s="103" t="s">
        <v>164</v>
      </c>
      <c r="C166" s="90"/>
      <c r="D166" s="104"/>
      <c r="E166" s="105">
        <f>SUM(SUMIF(G154:G158,"=A",F154:F158),SUMIF(G135:G151,"=A",F135:F151),SUMIF(G110:G132,"=A",F110:F132),SUMIF(G93:G107,"=A",F93:F107),SUMIF(G55:G76,"=A",F55:F76),SUMIF(G8:G52,"=A",F8:F52))</f>
        <v>0</v>
      </c>
      <c r="F166" s="106">
        <f>G166*E166</f>
        <v>0</v>
      </c>
      <c r="G166" s="93">
        <v>0.7</v>
      </c>
      <c r="I166" s="107" t="s">
        <v>165</v>
      </c>
    </row>
    <row r="167" spans="1:11" ht="26.25" customHeight="1" thickBot="1" x14ac:dyDescent="0.3">
      <c r="B167" s="103" t="s">
        <v>166</v>
      </c>
      <c r="C167" s="90"/>
      <c r="D167" s="104"/>
      <c r="E167" s="105">
        <f>SUM(SUMIF(G154:G158,"=B",F154:F158),SUMIF(G135:G151,"=B",F135:F151),SUMIF(G110:G132,"=B",F110:F132),SUMIF(G93:G107,"=B",F93:F107),SUMIF(G55:G76,"=B",F55:F76),SUMIF(G8:G52,"=B",F8:F52))</f>
        <v>0</v>
      </c>
      <c r="F167" s="108">
        <f>G167*E167</f>
        <v>0</v>
      </c>
      <c r="G167" s="93">
        <v>0.3</v>
      </c>
      <c r="I167" s="107" t="s">
        <v>167</v>
      </c>
    </row>
    <row r="168" spans="1:11" ht="21.75" customHeight="1" x14ac:dyDescent="0.25"/>
    <row r="169" spans="1:11" x14ac:dyDescent="0.25">
      <c r="E169" s="110" t="str">
        <f>IF(SUM(K8:K163)=0,"ok ","Kritérium není stanoveno korektně, nejsou vyplněna všechna povinná pole!")</f>
        <v>Kritérium není stanoveno korektně, nejsou vyplněna všechna povinná pole!</v>
      </c>
    </row>
    <row r="170" spans="1:11" ht="15.75" thickBot="1" x14ac:dyDescent="0.3"/>
    <row r="171" spans="1:11" ht="18.75" thickBot="1" x14ac:dyDescent="0.3">
      <c r="B171" s="103" t="s">
        <v>174</v>
      </c>
      <c r="C171" s="90"/>
      <c r="D171" s="111"/>
      <c r="E171" s="112"/>
      <c r="F171" s="117">
        <f>0.7*(F166+F167) + 0.3*((100-E163)*F159/100)</f>
        <v>0</v>
      </c>
      <c r="G171" s="114"/>
      <c r="I171" s="115" t="s">
        <v>169</v>
      </c>
    </row>
    <row r="172" spans="1:11" x14ac:dyDescent="0.25">
      <c r="I172" t="s">
        <v>175</v>
      </c>
    </row>
    <row r="174" spans="1:11" x14ac:dyDescent="0.25">
      <c r="B174" s="116"/>
      <c r="C174" s="26"/>
      <c r="D174" s="26"/>
      <c r="E174" s="26"/>
      <c r="F174" s="26"/>
    </row>
    <row r="175" spans="1:11" ht="59.25" customHeight="1" x14ac:dyDescent="0.25">
      <c r="B175" s="120" t="s">
        <v>170</v>
      </c>
      <c r="C175" s="120"/>
      <c r="D175" s="120"/>
      <c r="E175" s="120"/>
      <c r="F175" s="120"/>
    </row>
  </sheetData>
  <sheetProtection password="C6CC" sheet="1" objects="1" scenarios="1"/>
  <mergeCells count="3">
    <mergeCell ref="B1:F1"/>
    <mergeCell ref="B2:F2"/>
    <mergeCell ref="B175:F17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2014-11-28T12:24:47Z</dcterms:modified>
</cp:coreProperties>
</file>